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<sst xmlns="http://schemas.openxmlformats.org/spreadsheetml/2006/main" count="691" uniqueCount="205">
  <si>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</si>
  <si>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</si>
  <si>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</si>
  <si>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</si>
  <si>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</si>
  <si>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</si>
  <si>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</si>
  <si>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</si>
  <si>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</si>
  <si>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</si>
  <si>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</si>
  <si>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</si>
  <si>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</si>
  <si>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</si>
  <si>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</si>
  <si>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</si>
  <si>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</si>
  <si>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</si>
  <si>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</si>
  <si>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</si>
  <si>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</si>
  <si>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</si>
  <si>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</si>
  <si>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</si>
  <si>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</si>
  <si>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</si>
  <si>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</si>
  <si>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</si>
  <si>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</si>
  <si>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</si>
  <si>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</si>
  <si>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</si>
  <si>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</si>
  <si>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</si>
  <si>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</si>
  <si>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</si>
  <si>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</si>
  <si>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</si>
  <si>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</si>
  <si>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</si>
  <si>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</si>
  <si>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</si>
  <si>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</si>
  <si>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</si>
  <si>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</si>
  <si>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</si>
  <si>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</si>
  <si>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</si>
  <si>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</si>
  <si>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</si>
  <si>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</si>
  <si>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</si>
  <si>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</si>
  <si>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</si>
  <si>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</si>
  <si>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</si>
  <si>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</si>
  <si>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</si>
  <si>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</si>
  <si>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</si>
  <si>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</si>
  <si>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</si>
  <si>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</si>
  <si>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</si>
  <si>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</si>
  <si>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</si>
  <si>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</si>
  <si>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</si>
  <si>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</si>
  <si>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</si>
  <si>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</si>
  <si>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</si>
  <si>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</si>
  <si>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</si>
  <si>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</si>
  <si>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</si>
  <si>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</si>
  <si>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</si>
  <si>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</si>
  <si>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</si>
  <si>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</si>
  <si>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</si>
  <si>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</si>
  <si>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</si>
  <si>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</si>
  <si>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</si>
  <si>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</si>
  <si>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</si>
  <si>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</si>
  <si>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</si>
  <si>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</si>
  <si>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</si>
  <si>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</si>
  <si>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2005-ben tartalmazza a Budapest Airport Rt. privatizációjából származó bevételt</t>
  </si>
  <si>
    <t>Memorandum tétel: pénzügyi intézmények részére fizetett előleg (lakástámogatásokhoz kapcsolódóan)</t>
  </si>
  <si>
    <t>D.2-höz kapcsolódóan</t>
  </si>
  <si>
    <t>D.45-höz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</si>
  <si>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</si>
  <si>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</si>
  <si>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</si>
  <si>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</si>
  <si>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</si>
  <si>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</si>
  <si>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</si>
  <si>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</si>
  <si>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</si>
  <si>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</si>
  <si>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</si>
  <si>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Természetbeni tőketranszferek a Központi Kormányzatba sorolt nonprofit intézményektől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</si>
  <si>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</si>
  <si>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</si>
  <si>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</si>
  <si>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</si>
  <si>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</si>
  <si>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</si>
  <si>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</si>
  <si>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</si>
  <si>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</si>
  <si>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</si>
  <si>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</si>
  <si>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</si>
  <si>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</si>
  <si>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</si>
  <si>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</si>
  <si>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</si>
  <si>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</si>
  <si>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</si>
  <si>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</si>
  <si>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</si>
  <si>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</si>
  <si>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</si>
  <si>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</si>
  <si>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</si>
  <si>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</si>
  <si>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</si>
  <si>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</si>
  <si>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</si>
  <si>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</si>
  <si>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</si>
  <si>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</si>
  <si>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</si>
  <si>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</si>
  <si>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 xml:space="preserve">és az alszektorok adósságának konszolidációjáról (Központi kormányzat) </t>
  </si>
  <si>
    <t>Központi kormányzat (EDP B.9) nettó hitelfelvétele(+)/hitelnyújtása(-) (S.1311)*</t>
  </si>
  <si>
    <t xml:space="preserve">  Egyéb  kötelezettségek nettó növekedése (-) (F.5, F.6 and F.7)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</si>
  <si>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</si>
  <si>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</si>
  <si>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</si>
  <si>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</si>
  <si>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</si>
  <si>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</si>
  <si>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</si>
  <si>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</si>
  <si>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</si>
  <si>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</si>
  <si>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</si>
  <si>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</si>
  <si>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</si>
  <si>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</si>
  <si>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</si>
  <si>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</si>
  <si>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</si>
  <si>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</si>
  <si>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</si>
  <si>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</si>
  <si>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</si>
  <si>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</si>
  <si>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</si>
  <si>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</si>
  <si>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</si>
  <si>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</si>
  <si>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</si>
  <si>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</si>
  <si>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</si>
  <si>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</si>
  <si>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</si>
  <si>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</si>
  <si>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</si>
  <si>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</si>
  <si>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</si>
  <si>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</si>
  <si>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</si>
  <si>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</si>
  <si>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</si>
  <si>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</si>
  <si>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</si>
  <si>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</si>
  <si>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</si>
  <si>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</si>
  <si>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</si>
  <si>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</si>
  <si>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</si>
  <si>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</si>
  <si>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2009. április 1-jét megelőzően</t>
    </r>
  </si>
  <si>
    <t>Dátum: 2009. március 31.</t>
  </si>
  <si>
    <t>Állami követelés elengedése: 2006: Irak; 2007: Oroszország, 2008: külföldi követelés amelyet a MEHIB kezelt, 2009: Mozambik és Kambodzsa</t>
  </si>
  <si>
    <t>MÁV Cargó értékesítésésből származó privatizációs bevétel átutalása a MÁV részére</t>
  </si>
  <si>
    <t>Memorandum tétel: P.2-höz, 2009-re: P.2-höz és P.51-hez kapcsolódóan</t>
  </si>
  <si>
    <t>Helyi önkormányzatokba sorolt vállalatok</t>
  </si>
  <si>
    <t>Központi Kormányzattal szembeni tartozás elengedése</t>
  </si>
  <si>
    <t>L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</si>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</sst>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3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3" fontId="12" fillId="2" borderId="13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 horizontal="centerContinuous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6" fillId="2" borderId="39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 applyProtection="1">
      <alignment/>
      <protection locked="0"/>
    </xf>
    <xf numFmtId="0" fontId="1" fillId="0" borderId="4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20" xfId="19" applyFont="1" applyFill="1" applyBorder="1" applyAlignment="1">
      <alignment horizontal="centerContinuous"/>
      <protection/>
    </xf>
    <xf numFmtId="0" fontId="3" fillId="0" borderId="20" xfId="19" applyFont="1" applyFill="1" applyBorder="1" applyAlignment="1">
      <alignment horizontal="centerContinuous"/>
      <protection/>
    </xf>
    <xf numFmtId="0" fontId="0" fillId="0" borderId="20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9" fillId="0" borderId="0" xfId="19" applyFont="1" applyFill="1" applyAlignment="1" quotePrefix="1">
      <alignment horizontal="centerContinuous"/>
      <protection/>
    </xf>
    <xf numFmtId="0" fontId="30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31" fillId="0" borderId="0" xfId="19" applyFont="1" applyFill="1" applyAlignment="1">
      <alignment vertical="center"/>
      <protection/>
    </xf>
    <xf numFmtId="0" fontId="32" fillId="0" borderId="0" xfId="19" applyFont="1" applyFill="1">
      <alignment/>
      <protection/>
    </xf>
    <xf numFmtId="0" fontId="33" fillId="0" borderId="0" xfId="19" applyFont="1" applyFill="1">
      <alignment/>
      <protection/>
    </xf>
    <xf numFmtId="0" fontId="34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5" fillId="3" borderId="15" xfId="0" applyFont="1" applyFill="1" applyBorder="1" applyAlignment="1" applyProtection="1">
      <alignment/>
      <protection/>
    </xf>
    <xf numFmtId="0" fontId="35" fillId="3" borderId="13" xfId="0" applyFont="1" applyFill="1" applyBorder="1" applyAlignment="1" applyProtection="1">
      <alignment/>
      <protection/>
    </xf>
    <xf numFmtId="0" fontId="35" fillId="0" borderId="36" xfId="0" applyFont="1" applyFill="1" applyBorder="1" applyAlignment="1" applyProtection="1">
      <alignment horizontal="centerContinuous"/>
      <protection locked="0"/>
    </xf>
    <xf numFmtId="0" fontId="35" fillId="0" borderId="7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4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30" xfId="0" applyFont="1" applyFill="1" applyBorder="1" applyAlignment="1" applyProtection="1">
      <alignment/>
      <protection/>
    </xf>
    <xf numFmtId="0" fontId="35" fillId="0" borderId="31" xfId="0" applyFont="1" applyFill="1" applyBorder="1" applyAlignment="1" applyProtection="1">
      <alignment/>
      <protection/>
    </xf>
    <xf numFmtId="0" fontId="35" fillId="0" borderId="32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15" xfId="0" applyFont="1" applyFill="1" applyBorder="1" applyAlignment="1" applyProtection="1">
      <alignment/>
      <protection/>
    </xf>
    <xf numFmtId="0" fontId="35" fillId="0" borderId="48" xfId="0" applyFont="1" applyFill="1" applyBorder="1" applyAlignment="1" applyProtection="1">
      <alignment/>
      <protection/>
    </xf>
    <xf numFmtId="0" fontId="35" fillId="0" borderId="36" xfId="0" applyFont="1" applyFill="1" applyBorder="1" applyAlignment="1" applyProtection="1">
      <alignment horizontal="center"/>
      <protection locked="0"/>
    </xf>
    <xf numFmtId="0" fontId="35" fillId="0" borderId="17" xfId="0" applyFont="1" applyFill="1" applyBorder="1" applyAlignment="1" applyProtection="1">
      <alignment/>
      <protection/>
    </xf>
    <xf numFmtId="0" fontId="35" fillId="0" borderId="18" xfId="0" applyFont="1" applyFill="1" applyBorder="1" applyAlignment="1" applyProtection="1">
      <alignment/>
      <protection/>
    </xf>
    <xf numFmtId="0" fontId="35" fillId="0" borderId="19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/>
      <protection/>
    </xf>
    <xf numFmtId="0" fontId="35" fillId="0" borderId="6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49" xfId="0" applyFont="1" applyFill="1" applyBorder="1" applyAlignment="1" applyProtection="1">
      <alignment horizontal="left"/>
      <protection/>
    </xf>
    <xf numFmtId="0" fontId="17" fillId="0" borderId="49" xfId="0" applyFont="1" applyFill="1" applyBorder="1" applyAlignment="1" applyProtection="1">
      <alignment/>
      <protection/>
    </xf>
    <xf numFmtId="0" fontId="38" fillId="0" borderId="50" xfId="0" applyFont="1" applyFill="1" applyBorder="1" applyAlignment="1" applyProtection="1">
      <alignment horizontal="centerContinuous" vertical="center"/>
      <protection/>
    </xf>
    <xf numFmtId="0" fontId="38" fillId="0" borderId="51" xfId="0" applyFont="1" applyFill="1" applyBorder="1" applyAlignment="1" applyProtection="1">
      <alignment horizontal="centerContinuous" vertical="center"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5" fillId="0" borderId="6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6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5" fillId="0" borderId="6" xfId="0" applyFont="1" applyFill="1" applyBorder="1" applyAlignment="1">
      <alignment/>
    </xf>
    <xf numFmtId="0" fontId="38" fillId="0" borderId="52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centerContinuous"/>
      <protection locked="0"/>
    </xf>
    <xf numFmtId="0" fontId="6" fillId="0" borderId="49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 locked="0"/>
    </xf>
    <xf numFmtId="0" fontId="1" fillId="0" borderId="54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2" fillId="0" borderId="0" xfId="0" applyNumberFormat="1" applyFont="1" applyFill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35" fillId="2" borderId="15" xfId="0" applyFont="1" applyFill="1" applyBorder="1" applyAlignment="1" applyProtection="1">
      <alignment/>
      <protection locked="0"/>
    </xf>
    <xf numFmtId="0" fontId="35" fillId="2" borderId="13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Continuous"/>
      <protection locked="0"/>
    </xf>
    <xf numFmtId="0" fontId="17" fillId="2" borderId="3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2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 locked="0"/>
    </xf>
    <xf numFmtId="0" fontId="1" fillId="4" borderId="55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6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7" fillId="0" borderId="56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6" fillId="0" borderId="57" xfId="0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/>
      <protection/>
    </xf>
    <xf numFmtId="0" fontId="6" fillId="2" borderId="40" xfId="0" applyFont="1" applyFill="1" applyBorder="1" applyAlignment="1" applyProtection="1">
      <alignment/>
      <protection locked="0"/>
    </xf>
    <xf numFmtId="0" fontId="17" fillId="2" borderId="40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/>
      <protection locked="0"/>
    </xf>
    <xf numFmtId="0" fontId="35" fillId="2" borderId="9" xfId="0" applyFont="1" applyFill="1" applyBorder="1" applyAlignment="1" applyProtection="1">
      <alignment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6" fillId="5" borderId="36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left" wrapText="1"/>
      <protection locked="0"/>
    </xf>
    <xf numFmtId="0" fontId="16" fillId="5" borderId="36" xfId="0" applyFont="1" applyFill="1" applyBorder="1" applyAlignment="1" applyProtection="1">
      <alignment horizontal="left" wrapText="1"/>
      <protection locked="0"/>
    </xf>
    <xf numFmtId="0" fontId="1" fillId="5" borderId="36" xfId="0" applyFont="1" applyFill="1" applyBorder="1" applyAlignment="1" applyProtection="1">
      <alignment horizontal="left" wrapText="1"/>
      <protection locked="0"/>
    </xf>
    <xf numFmtId="0" fontId="1" fillId="6" borderId="13" xfId="0" applyFont="1" applyFill="1" applyBorder="1" applyAlignment="1" applyProtection="1">
      <alignment/>
      <protection locked="0"/>
    </xf>
    <xf numFmtId="0" fontId="1" fillId="5" borderId="36" xfId="0" applyFont="1" applyFill="1" applyBorder="1" applyAlignment="1" applyProtection="1">
      <alignment horizontal="centerContinuous"/>
      <protection locked="0"/>
    </xf>
    <xf numFmtId="0" fontId="1" fillId="5" borderId="1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horizontal="center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1" fillId="0" borderId="64" xfId="0" applyFont="1" applyFill="1" applyBorder="1" applyAlignment="1" applyProtection="1">
      <alignment/>
      <protection locked="0"/>
    </xf>
    <xf numFmtId="0" fontId="1" fillId="5" borderId="65" xfId="0" applyFont="1" applyFill="1" applyBorder="1" applyAlignment="1" applyProtection="1">
      <alignment horizontal="centerContinuous"/>
      <protection locked="0"/>
    </xf>
    <xf numFmtId="3" fontId="3" fillId="2" borderId="39" xfId="0" applyNumberFormat="1" applyFont="1" applyFill="1" applyBorder="1" applyAlignment="1" applyProtection="1">
      <alignment/>
      <protection locked="0"/>
    </xf>
    <xf numFmtId="3" fontId="3" fillId="2" borderId="40" xfId="0" applyNumberFormat="1" applyFont="1" applyFill="1" applyBorder="1" applyAlignment="1" applyProtection="1">
      <alignment/>
      <protection locked="0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/>
      <protection locked="0"/>
    </xf>
    <xf numFmtId="3" fontId="0" fillId="3" borderId="15" xfId="0" applyNumberFormat="1" applyFont="1" applyFill="1" applyBorder="1" applyAlignment="1" applyProtection="1">
      <alignment/>
      <protection/>
    </xf>
    <xf numFmtId="3" fontId="0" fillId="3" borderId="1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3" fillId="0" borderId="49" xfId="0" applyNumberFormat="1" applyFont="1" applyFill="1" applyBorder="1" applyAlignment="1" applyProtection="1">
      <alignment/>
      <protection/>
    </xf>
    <xf numFmtId="3" fontId="3" fillId="0" borderId="53" xfId="0" applyNumberFormat="1" applyFont="1" applyFill="1" applyBorder="1" applyAlignment="1" applyProtection="1">
      <alignment horizontal="center"/>
      <protection/>
    </xf>
    <xf numFmtId="3" fontId="3" fillId="0" borderId="5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37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3" fontId="3" fillId="2" borderId="66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/>
    </xf>
    <xf numFmtId="3" fontId="0" fillId="2" borderId="67" xfId="0" applyNumberFormat="1" applyFont="1" applyFill="1" applyBorder="1" applyAlignment="1" applyProtection="1">
      <alignment/>
      <protection locked="0"/>
    </xf>
    <xf numFmtId="3" fontId="0" fillId="5" borderId="6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2" borderId="67" xfId="0" applyNumberFormat="1" applyFont="1" applyFill="1" applyBorder="1" applyAlignment="1" applyProtection="1">
      <alignment vertical="center"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2" borderId="70" xfId="0" applyNumberFormat="1" applyFont="1" applyFill="1" applyBorder="1" applyAlignment="1" applyProtection="1">
      <alignment/>
      <protection locked="0"/>
    </xf>
    <xf numFmtId="3" fontId="0" fillId="2" borderId="71" xfId="0" applyNumberFormat="1" applyFont="1" applyFill="1" applyBorder="1" applyAlignment="1" applyProtection="1">
      <alignment/>
      <protection locked="0"/>
    </xf>
    <xf numFmtId="3" fontId="0" fillId="5" borderId="13" xfId="0" applyNumberFormat="1" applyFont="1" applyFill="1" applyBorder="1" applyAlignment="1" applyProtection="1">
      <alignment/>
      <protection locked="0"/>
    </xf>
    <xf numFmtId="3" fontId="0" fillId="5" borderId="70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5" borderId="15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6" xfId="0" applyNumberFormat="1" applyFont="1" applyFill="1" applyBorder="1" applyAlignment="1" applyProtection="1">
      <alignment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77" xfId="0" applyNumberFormat="1" applyFont="1" applyFill="1" applyBorder="1" applyAlignment="1" applyProtection="1">
      <alignment/>
      <protection locked="0"/>
    </xf>
    <xf numFmtId="3" fontId="9" fillId="2" borderId="78" xfId="0" applyNumberFormat="1" applyFont="1" applyFill="1" applyBorder="1" applyAlignment="1" applyProtection="1">
      <alignment/>
      <protection locked="0"/>
    </xf>
    <xf numFmtId="0" fontId="31" fillId="0" borderId="0" xfId="19" applyFont="1" applyFill="1" applyAlignment="1">
      <alignment horizontal="left" wrapText="1"/>
      <protection/>
    </xf>
    <xf numFmtId="0" fontId="0" fillId="0" borderId="3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109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55" zoomScaleNormal="55" workbookViewId="0" topLeftCell="A1">
      <selection activeCell="A1" sqref="A1"/>
    </sheetView>
  </sheetViews>
  <sheetFormatPr defaultColWidth="9.77734375" defaultRowHeight="15"/>
  <cols>
    <col min="1" max="1" width="9.77734375" style="162" customWidth="1"/>
    <col min="2" max="2" width="3.77734375" style="162" customWidth="1"/>
    <col min="3" max="3" width="54.10546875" style="162" customWidth="1"/>
    <col min="4" max="4" width="10.99609375" style="162" customWidth="1"/>
    <col min="5" max="6" width="10.77734375" style="162" customWidth="1"/>
    <col min="7" max="8" width="10.6640625" style="162" customWidth="1"/>
    <col min="9" max="9" width="13.4453125" style="162" customWidth="1"/>
    <col min="10" max="10" width="59.88671875" style="162" customWidth="1"/>
    <col min="11" max="11" width="5.3359375" style="162" customWidth="1"/>
    <col min="12" max="12" width="0.9921875" style="162" customWidth="1"/>
    <col min="13" max="13" width="0.55078125" style="162" customWidth="1"/>
    <col min="14" max="14" width="9.77734375" style="162" customWidth="1"/>
    <col min="15" max="15" width="40.77734375" style="162" customWidth="1"/>
    <col min="16" max="16384" width="9.77734375" style="162" customWidth="1"/>
  </cols>
  <sheetData>
    <row r="1" spans="2:12" ht="33.75">
      <c r="B1" s="206"/>
      <c r="D1" s="163"/>
      <c r="E1" s="163"/>
      <c r="F1" s="163"/>
      <c r="G1" s="163"/>
      <c r="H1" s="163"/>
      <c r="I1" s="163"/>
      <c r="J1" s="163"/>
      <c r="K1" s="163"/>
      <c r="L1" s="163"/>
    </row>
    <row r="2" spans="3:14" ht="33.75">
      <c r="C2" s="163"/>
      <c r="D2" s="163"/>
      <c r="E2" s="163"/>
      <c r="F2" s="163"/>
      <c r="G2" s="163"/>
      <c r="H2" s="163"/>
      <c r="I2" s="163"/>
      <c r="J2" s="163"/>
      <c r="K2" s="163"/>
      <c r="L2" s="163"/>
      <c r="N2" s="164"/>
    </row>
    <row r="3" spans="2:12" ht="41.25">
      <c r="B3" s="165"/>
      <c r="C3" s="166" t="s">
        <v>19</v>
      </c>
      <c r="D3" s="166"/>
      <c r="E3" s="167"/>
      <c r="F3" s="167"/>
      <c r="G3" s="168"/>
      <c r="H3" s="168"/>
      <c r="I3" s="168"/>
      <c r="J3" s="168"/>
      <c r="K3" s="168"/>
      <c r="L3" s="168"/>
    </row>
    <row r="4" spans="2:12" ht="42">
      <c r="B4" s="165"/>
      <c r="C4" s="169" t="s">
        <v>20</v>
      </c>
      <c r="D4" s="170"/>
      <c r="E4" s="167"/>
      <c r="F4" s="167"/>
      <c r="G4" s="168"/>
      <c r="H4" s="168"/>
      <c r="I4" s="168"/>
      <c r="J4" s="168"/>
      <c r="K4" s="168"/>
      <c r="L4" s="168"/>
    </row>
    <row r="5" spans="2:12" ht="42">
      <c r="B5" s="165"/>
      <c r="C5" s="169" t="s">
        <v>21</v>
      </c>
      <c r="D5" s="170"/>
      <c r="E5" s="167"/>
      <c r="F5" s="167"/>
      <c r="G5" s="168"/>
      <c r="H5" s="168"/>
      <c r="I5" s="168"/>
      <c r="J5" s="168"/>
      <c r="K5" s="168"/>
      <c r="L5" s="168"/>
    </row>
    <row r="6" spans="2:12" ht="42">
      <c r="B6" s="165"/>
      <c r="C6" s="169" t="s">
        <v>22</v>
      </c>
      <c r="D6" s="170"/>
      <c r="E6" s="167"/>
      <c r="F6" s="167"/>
      <c r="G6" s="168"/>
      <c r="H6" s="168"/>
      <c r="I6" s="168"/>
      <c r="J6" s="168"/>
      <c r="K6" s="168"/>
      <c r="L6" s="168"/>
    </row>
    <row r="7" spans="2:12" ht="42">
      <c r="B7" s="165"/>
      <c r="C7" s="171"/>
      <c r="D7" s="170"/>
      <c r="E7" s="167"/>
      <c r="F7" s="167"/>
      <c r="G7" s="168"/>
      <c r="H7" s="168"/>
      <c r="I7" s="168"/>
      <c r="J7" s="168"/>
      <c r="K7" s="168"/>
      <c r="L7" s="168"/>
    </row>
    <row r="8" spans="2:12" ht="42">
      <c r="B8" s="165"/>
      <c r="C8" s="171"/>
      <c r="D8" s="172"/>
      <c r="E8" s="173"/>
      <c r="F8" s="173"/>
      <c r="G8" s="174"/>
      <c r="H8" s="174"/>
      <c r="I8" s="174"/>
      <c r="J8" s="168"/>
      <c r="K8" s="168"/>
      <c r="L8" s="168"/>
    </row>
    <row r="9" spans="2:12" ht="10.5" customHeight="1" thickBot="1">
      <c r="B9" s="165"/>
      <c r="C9" s="171"/>
      <c r="D9" s="175"/>
      <c r="E9" s="176"/>
      <c r="F9" s="176"/>
      <c r="G9" s="177"/>
      <c r="H9" s="177"/>
      <c r="I9" s="177"/>
      <c r="J9" s="168"/>
      <c r="K9" s="168"/>
      <c r="L9" s="168"/>
    </row>
    <row r="10" spans="2:12" ht="10.5" customHeight="1">
      <c r="B10" s="165"/>
      <c r="C10" s="171"/>
      <c r="D10" s="172"/>
      <c r="E10" s="173"/>
      <c r="F10" s="173"/>
      <c r="G10" s="174"/>
      <c r="H10" s="174"/>
      <c r="I10" s="174"/>
      <c r="J10" s="168"/>
      <c r="K10" s="168"/>
      <c r="L10" s="168"/>
    </row>
    <row r="11" spans="2:12" ht="42">
      <c r="B11" s="165"/>
      <c r="C11" s="178" t="s">
        <v>23</v>
      </c>
      <c r="D11" s="172"/>
      <c r="E11" s="173"/>
      <c r="F11" s="173"/>
      <c r="G11" s="174"/>
      <c r="H11" s="174"/>
      <c r="I11" s="174"/>
      <c r="J11" s="168"/>
      <c r="K11" s="168"/>
      <c r="L11" s="168"/>
    </row>
    <row r="12" spans="2:12" ht="32.25" customHeight="1">
      <c r="B12" s="165"/>
      <c r="G12" s="168"/>
      <c r="H12" s="168"/>
      <c r="I12" s="168"/>
      <c r="J12" s="168"/>
      <c r="K12" s="168"/>
      <c r="L12" s="168"/>
    </row>
    <row r="13" spans="2:12" ht="30.75">
      <c r="B13" s="165"/>
      <c r="C13" s="179" t="s">
        <v>193</v>
      </c>
      <c r="D13" s="180"/>
      <c r="E13" s="168"/>
      <c r="F13" s="168"/>
      <c r="G13" s="168"/>
      <c r="H13" s="168"/>
      <c r="I13" s="168"/>
      <c r="J13" s="168"/>
      <c r="K13" s="168"/>
      <c r="L13" s="168"/>
    </row>
    <row r="14" spans="2:12" ht="31.5">
      <c r="B14" s="165"/>
      <c r="C14" s="181"/>
      <c r="D14" s="181"/>
      <c r="E14" s="168"/>
      <c r="F14" s="168"/>
      <c r="G14" s="168"/>
      <c r="H14" s="168"/>
      <c r="I14" s="168"/>
      <c r="J14" s="168"/>
      <c r="K14" s="168"/>
      <c r="L14" s="168"/>
    </row>
    <row r="15" spans="2:12" ht="31.5">
      <c r="B15" s="165"/>
      <c r="C15" s="181"/>
      <c r="D15" s="181"/>
      <c r="E15" s="168"/>
      <c r="F15" s="168"/>
      <c r="G15" s="168"/>
      <c r="H15" s="168"/>
      <c r="I15" s="168"/>
      <c r="J15" s="168"/>
      <c r="K15" s="168"/>
      <c r="L15" s="168"/>
    </row>
    <row r="16" spans="2:12" ht="31.5">
      <c r="B16" s="165"/>
      <c r="C16" s="181"/>
      <c r="D16" s="181"/>
      <c r="E16" s="168"/>
      <c r="F16" s="168"/>
      <c r="G16" s="168"/>
      <c r="H16" s="168"/>
      <c r="I16" s="168"/>
      <c r="J16" s="168"/>
      <c r="K16" s="168"/>
      <c r="L16" s="168"/>
    </row>
    <row r="17" spans="2:4" ht="31.5">
      <c r="B17" s="165"/>
      <c r="C17" s="182"/>
      <c r="D17" s="182"/>
    </row>
    <row r="18" spans="2:4" ht="23.25">
      <c r="B18" s="165"/>
      <c r="C18" s="183" t="s">
        <v>24</v>
      </c>
      <c r="D18" s="183"/>
    </row>
    <row r="19" spans="2:4" ht="23.25">
      <c r="B19" s="165"/>
      <c r="C19" s="183"/>
      <c r="D19" s="183"/>
    </row>
    <row r="20" spans="1:16" ht="23.25" customHeight="1">
      <c r="A20" s="184"/>
      <c r="B20" s="185"/>
      <c r="C20" s="375" t="s">
        <v>25</v>
      </c>
      <c r="D20" s="375"/>
      <c r="E20" s="375"/>
      <c r="F20" s="375"/>
      <c r="G20" s="375"/>
      <c r="H20" s="375"/>
      <c r="I20" s="375"/>
      <c r="J20" s="375"/>
      <c r="K20" s="184"/>
      <c r="L20" s="184"/>
      <c r="M20" s="184"/>
      <c r="N20" s="184"/>
      <c r="O20" s="184"/>
      <c r="P20" s="184"/>
    </row>
    <row r="21" spans="1:16" ht="23.25" customHeight="1">
      <c r="A21" s="184"/>
      <c r="B21" s="185"/>
      <c r="C21" s="375"/>
      <c r="D21" s="375"/>
      <c r="E21" s="375"/>
      <c r="F21" s="375"/>
      <c r="G21" s="375"/>
      <c r="H21" s="375"/>
      <c r="I21" s="375"/>
      <c r="J21" s="375"/>
      <c r="K21" s="184"/>
      <c r="L21" s="184"/>
      <c r="M21" s="184"/>
      <c r="N21" s="184"/>
      <c r="O21" s="184"/>
      <c r="P21" s="184"/>
    </row>
    <row r="22" spans="1:16" ht="23.25">
      <c r="A22" s="184"/>
      <c r="B22" s="185"/>
      <c r="C22" s="183"/>
      <c r="D22" s="183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0" ht="23.25" customHeight="1">
      <c r="A23" s="184"/>
      <c r="C23" s="375" t="s">
        <v>26</v>
      </c>
      <c r="D23" s="375"/>
      <c r="E23" s="375"/>
      <c r="F23" s="375"/>
      <c r="G23" s="375"/>
      <c r="H23" s="375"/>
      <c r="I23" s="375"/>
      <c r="J23" s="375"/>
    </row>
    <row r="24" spans="1:10" ht="23.25" customHeight="1">
      <c r="A24" s="184"/>
      <c r="C24" s="375"/>
      <c r="D24" s="375"/>
      <c r="E24" s="375"/>
      <c r="F24" s="375"/>
      <c r="G24" s="375"/>
      <c r="H24" s="375"/>
      <c r="I24" s="375"/>
      <c r="J24" s="375"/>
    </row>
    <row r="25" spans="1:4" ht="23.25">
      <c r="A25" s="184"/>
      <c r="C25" s="183"/>
      <c r="D25" s="183"/>
    </row>
    <row r="26" spans="1:4" ht="23.25">
      <c r="A26" s="184"/>
      <c r="C26" s="186" t="s">
        <v>27</v>
      </c>
      <c r="D26" s="186"/>
    </row>
    <row r="27" spans="1:13" ht="15.75">
      <c r="A27" s="184"/>
      <c r="B27" s="185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15.75">
      <c r="A28" s="184"/>
      <c r="B28" s="185"/>
      <c r="G28" s="184"/>
      <c r="H28" s="184"/>
      <c r="I28" s="184"/>
      <c r="J28" s="184"/>
      <c r="K28" s="184"/>
      <c r="L28" s="184"/>
      <c r="M28" s="184"/>
    </row>
    <row r="29" spans="1:13" ht="23.25">
      <c r="A29" s="184"/>
      <c r="B29" s="185"/>
      <c r="C29" s="187" t="s">
        <v>28</v>
      </c>
      <c r="D29" s="184"/>
      <c r="G29" s="184"/>
      <c r="H29" s="184"/>
      <c r="I29" s="184"/>
      <c r="J29" s="184"/>
      <c r="K29" s="184"/>
      <c r="L29" s="184"/>
      <c r="M29" s="184"/>
    </row>
    <row r="30" spans="1:13" ht="36" customHeight="1">
      <c r="A30" s="184"/>
      <c r="B30" s="185"/>
      <c r="C30" s="187" t="s">
        <v>201</v>
      </c>
      <c r="D30" s="188"/>
      <c r="G30" s="188"/>
      <c r="H30" s="188"/>
      <c r="I30" s="184"/>
      <c r="K30" s="184"/>
      <c r="L30" s="184"/>
      <c r="M30" s="184"/>
    </row>
    <row r="31" spans="1:13" ht="15.75">
      <c r="A31" s="184"/>
      <c r="B31" s="185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ht="15.75">
      <c r="A32" s="184"/>
      <c r="B32" s="185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3" ht="15.75">
      <c r="A33" s="184"/>
      <c r="B33" s="185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22.5">
      <c r="A34" s="184"/>
      <c r="B34" s="185"/>
      <c r="E34" s="189"/>
      <c r="F34" s="189"/>
      <c r="G34" s="184"/>
      <c r="H34" s="184"/>
      <c r="I34" s="184"/>
      <c r="J34" s="184"/>
      <c r="K34" s="184"/>
      <c r="L34" s="184"/>
      <c r="M34" s="184"/>
    </row>
    <row r="35" spans="1:13" ht="15.75">
      <c r="A35" s="184"/>
      <c r="B35" s="185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ht="15.75">
      <c r="A36" s="184"/>
      <c r="B36" s="185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4" ht="30.75">
      <c r="A37" s="190"/>
      <c r="B37" s="191"/>
      <c r="C37" s="168"/>
      <c r="D37" s="168"/>
      <c r="E37" s="190"/>
      <c r="F37" s="190"/>
      <c r="G37" s="190"/>
      <c r="H37" s="190"/>
      <c r="I37" s="190"/>
      <c r="J37" s="190"/>
      <c r="K37" s="190"/>
      <c r="L37" s="190"/>
      <c r="M37" s="190"/>
      <c r="N37" s="168"/>
    </row>
    <row r="38" spans="1:13" ht="15.75">
      <c r="A38" s="184"/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5.75">
      <c r="A39" s="184"/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 ht="15.75">
      <c r="A40" s="184"/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 ht="15.75">
      <c r="A41" s="184"/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22"/>
      <c r="C1" s="207"/>
      <c r="D1" s="208"/>
      <c r="E1" s="151"/>
      <c r="F1" s="151"/>
      <c r="G1" s="151"/>
      <c r="H1" s="151"/>
      <c r="I1" s="151"/>
      <c r="J1" s="2"/>
      <c r="K1" s="5"/>
      <c r="L1" s="2"/>
    </row>
    <row r="2" spans="2:12" ht="18">
      <c r="B2" s="133" t="s">
        <v>18</v>
      </c>
      <c r="C2" s="209" t="s">
        <v>181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3"/>
      <c r="C3" s="209" t="s">
        <v>155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3"/>
      <c r="C4" s="126"/>
      <c r="D4" s="16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4"/>
      <c r="C5" s="91"/>
      <c r="D5" s="92"/>
      <c r="E5" s="92"/>
      <c r="F5" s="92"/>
      <c r="G5" s="93"/>
      <c r="H5" s="93"/>
      <c r="I5" s="94"/>
      <c r="J5" s="2"/>
      <c r="K5" s="5"/>
      <c r="L5" s="2"/>
    </row>
    <row r="6" spans="2:12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  <c r="K6" s="2"/>
      <c r="L6" s="2"/>
    </row>
    <row r="7" spans="2:12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  <c r="J7" s="2"/>
      <c r="K7" s="2"/>
      <c r="L7" s="2"/>
    </row>
    <row r="8" spans="2:12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136"/>
      <c r="I8" s="111"/>
      <c r="J8" s="2"/>
      <c r="K8" s="2"/>
      <c r="L8" s="2"/>
    </row>
    <row r="9" spans="2:12" ht="16.5" thickBot="1">
      <c r="B9" s="12"/>
      <c r="C9" s="103"/>
      <c r="D9" s="20"/>
      <c r="E9" s="20"/>
      <c r="F9" s="20"/>
      <c r="G9" s="210"/>
      <c r="H9" s="211"/>
      <c r="I9" s="111"/>
      <c r="J9" s="2"/>
      <c r="K9" s="2"/>
      <c r="L9" s="2"/>
    </row>
    <row r="10" spans="2:12" ht="17.25" thickBot="1" thickTop="1">
      <c r="B10" s="12"/>
      <c r="C10" s="292" t="s">
        <v>156</v>
      </c>
      <c r="D10" s="324">
        <v>95300.61538461538</v>
      </c>
      <c r="E10" s="324">
        <v>159606</v>
      </c>
      <c r="F10" s="324">
        <v>850</v>
      </c>
      <c r="G10" s="325">
        <v>26566.280559012823</v>
      </c>
      <c r="H10" s="125"/>
      <c r="I10" s="111"/>
      <c r="J10" s="2"/>
      <c r="K10" s="2"/>
      <c r="L10" s="2"/>
    </row>
    <row r="11" spans="2:12" ht="15.75" thickTop="1">
      <c r="B11" s="12"/>
      <c r="C11" s="119"/>
      <c r="D11" s="345"/>
      <c r="E11" s="346"/>
      <c r="F11" s="346"/>
      <c r="G11" s="347"/>
      <c r="H11" s="115"/>
      <c r="I11" s="111"/>
      <c r="J11" s="2"/>
      <c r="K11" s="2"/>
      <c r="L11" s="2"/>
    </row>
    <row r="12" spans="2:12" ht="17.25">
      <c r="B12" s="212"/>
      <c r="C12" s="293" t="s">
        <v>113</v>
      </c>
      <c r="D12" s="328">
        <f>D13+D14+D15+D18+D21</f>
        <v>-22292</v>
      </c>
      <c r="E12" s="328">
        <f>E13+E14+E15+E18+E21</f>
        <v>-13238.999999999993</v>
      </c>
      <c r="F12" s="328">
        <f>F13+F14+F15+F18+F21</f>
        <v>124359</v>
      </c>
      <c r="G12" s="329">
        <f>G13+G14+G15+G18+G21</f>
        <v>155278</v>
      </c>
      <c r="H12" s="215"/>
      <c r="I12" s="216"/>
      <c r="J12" s="217"/>
      <c r="K12" s="217"/>
      <c r="L12" s="217"/>
    </row>
    <row r="13" spans="2:12" ht="15">
      <c r="B13" s="218"/>
      <c r="C13" s="245" t="s">
        <v>114</v>
      </c>
      <c r="D13" s="327">
        <v>-2046</v>
      </c>
      <c r="E13" s="327">
        <v>3799.0000000000064</v>
      </c>
      <c r="F13" s="327">
        <v>147845</v>
      </c>
      <c r="G13" s="327">
        <v>119053</v>
      </c>
      <c r="H13" s="215"/>
      <c r="I13" s="216"/>
      <c r="J13" s="217"/>
      <c r="K13" s="217"/>
      <c r="L13" s="217"/>
    </row>
    <row r="14" spans="2:12" ht="15">
      <c r="B14" s="218"/>
      <c r="C14" s="245" t="s">
        <v>115</v>
      </c>
      <c r="D14" s="327">
        <v>-18493</v>
      </c>
      <c r="E14" s="327">
        <v>-9911</v>
      </c>
      <c r="F14" s="327">
        <v>8568</v>
      </c>
      <c r="G14" s="327">
        <v>40963</v>
      </c>
      <c r="H14" s="215"/>
      <c r="I14" s="216"/>
      <c r="J14" s="217"/>
      <c r="K14" s="217"/>
      <c r="L14" s="217"/>
    </row>
    <row r="15" spans="2:12" ht="15">
      <c r="B15" s="218"/>
      <c r="C15" s="245" t="s">
        <v>116</v>
      </c>
      <c r="D15" s="327">
        <v>4802</v>
      </c>
      <c r="E15" s="327">
        <v>-2196</v>
      </c>
      <c r="F15" s="327">
        <v>-11157</v>
      </c>
      <c r="G15" s="327">
        <v>-1385</v>
      </c>
      <c r="H15" s="215"/>
      <c r="I15" s="216"/>
      <c r="J15" s="217"/>
      <c r="K15" s="217"/>
      <c r="L15" s="217"/>
    </row>
    <row r="16" spans="2:12" ht="15">
      <c r="B16" s="218"/>
      <c r="C16" s="245" t="s">
        <v>117</v>
      </c>
      <c r="D16" s="327">
        <v>22000</v>
      </c>
      <c r="E16" s="327">
        <v>23224</v>
      </c>
      <c r="F16" s="327">
        <v>13200</v>
      </c>
      <c r="G16" s="327">
        <v>12423</v>
      </c>
      <c r="H16" s="215"/>
      <c r="I16" s="216"/>
      <c r="J16" s="217"/>
      <c r="K16" s="217"/>
      <c r="L16" s="217"/>
    </row>
    <row r="17" spans="2:12" ht="15">
      <c r="B17" s="218"/>
      <c r="C17" s="245" t="s">
        <v>118</v>
      </c>
      <c r="D17" s="327">
        <v>-17198</v>
      </c>
      <c r="E17" s="327">
        <v>-25420</v>
      </c>
      <c r="F17" s="327">
        <v>-24357</v>
      </c>
      <c r="G17" s="327">
        <v>-13808</v>
      </c>
      <c r="H17" s="215"/>
      <c r="I17" s="216"/>
      <c r="J17" s="217"/>
      <c r="K17" s="217"/>
      <c r="L17" s="217"/>
    </row>
    <row r="18" spans="2:12" ht="15">
      <c r="B18" s="218"/>
      <c r="C18" s="245" t="s">
        <v>119</v>
      </c>
      <c r="D18" s="327">
        <v>-11032</v>
      </c>
      <c r="E18" s="327">
        <v>-12327</v>
      </c>
      <c r="F18" s="327">
        <v>-20982</v>
      </c>
      <c r="G18" s="327">
        <v>-18138</v>
      </c>
      <c r="H18" s="215"/>
      <c r="I18" s="216"/>
      <c r="J18" s="217"/>
      <c r="K18" s="217"/>
      <c r="L18" s="217"/>
    </row>
    <row r="19" spans="2:12" ht="15">
      <c r="B19" s="218"/>
      <c r="C19" s="245" t="s">
        <v>120</v>
      </c>
      <c r="D19" s="327">
        <v>5800</v>
      </c>
      <c r="E19" s="327">
        <v>8600</v>
      </c>
      <c r="F19" s="327">
        <v>11700</v>
      </c>
      <c r="G19" s="327">
        <v>8580</v>
      </c>
      <c r="H19" s="215"/>
      <c r="I19" s="216"/>
      <c r="J19" s="217"/>
      <c r="K19" s="217"/>
      <c r="L19" s="217"/>
    </row>
    <row r="20" spans="2:12" ht="15">
      <c r="B20" s="218"/>
      <c r="C20" s="245" t="s">
        <v>121</v>
      </c>
      <c r="D20" s="327">
        <v>-16832</v>
      </c>
      <c r="E20" s="327">
        <v>-20927</v>
      </c>
      <c r="F20" s="327">
        <v>-32682</v>
      </c>
      <c r="G20" s="327">
        <v>-26718</v>
      </c>
      <c r="H20" s="215"/>
      <c r="I20" s="216"/>
      <c r="J20" s="217"/>
      <c r="K20" s="217"/>
      <c r="L20" s="217"/>
    </row>
    <row r="21" spans="2:12" ht="15">
      <c r="B21" s="218"/>
      <c r="C21" s="245" t="s">
        <v>122</v>
      </c>
      <c r="D21" s="327">
        <v>4477</v>
      </c>
      <c r="E21" s="327">
        <v>7396</v>
      </c>
      <c r="F21" s="327">
        <v>84.99999999999838</v>
      </c>
      <c r="G21" s="327">
        <v>14785</v>
      </c>
      <c r="H21" s="215"/>
      <c r="I21" s="216"/>
      <c r="J21" s="217"/>
      <c r="K21" s="217"/>
      <c r="L21" s="217"/>
    </row>
    <row r="22" spans="2:12" ht="15">
      <c r="B22" s="218"/>
      <c r="C22" s="220"/>
      <c r="D22" s="333"/>
      <c r="E22" s="334"/>
      <c r="F22" s="334"/>
      <c r="G22" s="335"/>
      <c r="H22" s="215"/>
      <c r="I22" s="216"/>
      <c r="J22" s="217"/>
      <c r="K22" s="217"/>
      <c r="L22" s="217"/>
    </row>
    <row r="23" spans="2:12" ht="15.75">
      <c r="B23" s="218"/>
      <c r="C23" s="293" t="s">
        <v>123</v>
      </c>
      <c r="D23" s="329">
        <f>D24+D25+D27+D28+D29+D31+D32+D33</f>
        <v>-36847.00000000009</v>
      </c>
      <c r="E23" s="329">
        <f>E24+E25+E27+E28+E29+E31+E32+E33</f>
        <v>-29469.99999999994</v>
      </c>
      <c r="F23" s="329">
        <f>F24+F25+F27+F28+F29+F31+F32+F33</f>
        <v>18521.99999999997</v>
      </c>
      <c r="G23" s="329">
        <f>G24+G25+G27+G28+G29+G31+G32+G33</f>
        <v>85494</v>
      </c>
      <c r="H23" s="215"/>
      <c r="I23" s="216"/>
      <c r="J23" s="217"/>
      <c r="K23" s="217"/>
      <c r="L23" s="217"/>
    </row>
    <row r="24" spans="2:12" ht="15">
      <c r="B24" s="218"/>
      <c r="C24" s="248" t="s">
        <v>124</v>
      </c>
      <c r="D24" s="327">
        <v>0</v>
      </c>
      <c r="E24" s="327">
        <v>0</v>
      </c>
      <c r="F24" s="327">
        <v>0</v>
      </c>
      <c r="G24" s="327">
        <v>0</v>
      </c>
      <c r="H24" s="215"/>
      <c r="I24" s="216"/>
      <c r="J24" s="217"/>
      <c r="K24" s="217"/>
      <c r="L24" s="217"/>
    </row>
    <row r="25" spans="2:12" ht="15">
      <c r="B25" s="218"/>
      <c r="C25" s="248" t="s">
        <v>144</v>
      </c>
      <c r="D25" s="327">
        <v>-39674</v>
      </c>
      <c r="E25" s="327">
        <v>-26176</v>
      </c>
      <c r="F25" s="327">
        <v>20186</v>
      </c>
      <c r="G25" s="327">
        <v>27207</v>
      </c>
      <c r="H25" s="215"/>
      <c r="I25" s="216"/>
      <c r="J25" s="217"/>
      <c r="K25" s="217"/>
      <c r="L25" s="217"/>
    </row>
    <row r="26" spans="2:12" ht="15">
      <c r="B26" s="218"/>
      <c r="C26" s="224"/>
      <c r="D26" s="336"/>
      <c r="E26" s="337"/>
      <c r="F26" s="334"/>
      <c r="G26" s="335"/>
      <c r="H26" s="215"/>
      <c r="I26" s="216"/>
      <c r="J26" s="217"/>
      <c r="K26" s="217"/>
      <c r="L26" s="217"/>
    </row>
    <row r="27" spans="2:12" ht="15">
      <c r="B27" s="218"/>
      <c r="C27" s="247" t="s">
        <v>126</v>
      </c>
      <c r="D27" s="327">
        <v>0</v>
      </c>
      <c r="E27" s="327">
        <v>0</v>
      </c>
      <c r="F27" s="327">
        <v>0</v>
      </c>
      <c r="G27" s="327">
        <v>0</v>
      </c>
      <c r="H27" s="227"/>
      <c r="I27" s="216"/>
      <c r="J27" s="217"/>
      <c r="K27" s="217"/>
      <c r="L27" s="217"/>
    </row>
    <row r="28" spans="2:12" ht="16.5">
      <c r="B28" s="218"/>
      <c r="C28" s="248" t="s">
        <v>127</v>
      </c>
      <c r="D28" s="327">
        <v>-951</v>
      </c>
      <c r="E28" s="327">
        <v>-196</v>
      </c>
      <c r="F28" s="327">
        <v>-1609</v>
      </c>
      <c r="G28" s="327">
        <v>-2307</v>
      </c>
      <c r="H28" s="215"/>
      <c r="I28" s="216"/>
      <c r="J28" s="217"/>
      <c r="K28" s="217"/>
      <c r="L28" s="217"/>
    </row>
    <row r="29" spans="2:12" ht="15">
      <c r="B29" s="218"/>
      <c r="C29" s="248" t="s">
        <v>128</v>
      </c>
      <c r="D29" s="327">
        <v>0</v>
      </c>
      <c r="E29" s="327">
        <v>0</v>
      </c>
      <c r="F29" s="327">
        <v>0</v>
      </c>
      <c r="G29" s="327">
        <v>0</v>
      </c>
      <c r="H29" s="215"/>
      <c r="I29" s="216"/>
      <c r="J29" s="217"/>
      <c r="K29" s="217"/>
      <c r="L29" s="217"/>
    </row>
    <row r="30" spans="2:12" ht="15">
      <c r="B30" s="218"/>
      <c r="C30" s="224"/>
      <c r="D30" s="336"/>
      <c r="E30" s="337"/>
      <c r="F30" s="337"/>
      <c r="G30" s="338"/>
      <c r="H30" s="215"/>
      <c r="I30" s="216"/>
      <c r="J30" s="217"/>
      <c r="K30" s="217"/>
      <c r="L30" s="217"/>
    </row>
    <row r="31" spans="2:12" ht="16.5">
      <c r="B31" s="218"/>
      <c r="C31" s="248" t="s">
        <v>129</v>
      </c>
      <c r="D31" s="327">
        <v>3777.9999999999127</v>
      </c>
      <c r="E31" s="327">
        <v>-3097.999999999942</v>
      </c>
      <c r="F31" s="327">
        <v>-55.000000000029104</v>
      </c>
      <c r="G31" s="327">
        <v>60594</v>
      </c>
      <c r="H31" s="215"/>
      <c r="I31" s="216"/>
      <c r="J31" s="217"/>
      <c r="K31" s="217"/>
      <c r="L31" s="217"/>
    </row>
    <row r="32" spans="2:12" ht="16.5">
      <c r="B32" s="218"/>
      <c r="C32" s="248" t="s">
        <v>130</v>
      </c>
      <c r="D32" s="327">
        <v>0</v>
      </c>
      <c r="E32" s="327">
        <v>0</v>
      </c>
      <c r="F32" s="327">
        <v>0</v>
      </c>
      <c r="G32" s="327">
        <v>0</v>
      </c>
      <c r="H32" s="215"/>
      <c r="I32" s="216"/>
      <c r="J32" s="217"/>
      <c r="K32" s="217"/>
      <c r="L32" s="217"/>
    </row>
    <row r="33" spans="2:12" ht="16.5">
      <c r="B33" s="218"/>
      <c r="C33" s="248" t="s">
        <v>131</v>
      </c>
      <c r="D33" s="327">
        <v>0</v>
      </c>
      <c r="E33" s="327">
        <v>0</v>
      </c>
      <c r="F33" s="327">
        <v>0</v>
      </c>
      <c r="G33" s="327">
        <v>0</v>
      </c>
      <c r="H33" s="215"/>
      <c r="I33" s="216"/>
      <c r="J33" s="217"/>
      <c r="K33" s="217"/>
      <c r="L33" s="217"/>
    </row>
    <row r="34" spans="2:12" ht="15">
      <c r="B34" s="218"/>
      <c r="C34" s="224"/>
      <c r="D34" s="333"/>
      <c r="E34" s="334"/>
      <c r="F34" s="334"/>
      <c r="G34" s="335"/>
      <c r="H34" s="215"/>
      <c r="I34" s="216"/>
      <c r="J34" s="217"/>
      <c r="K34" s="217"/>
      <c r="L34" s="217"/>
    </row>
    <row r="35" spans="2:12" ht="15.75">
      <c r="B35" s="218"/>
      <c r="C35" s="249" t="s">
        <v>132</v>
      </c>
      <c r="D35" s="326">
        <f>+D36</f>
        <v>39501.38461538471</v>
      </c>
      <c r="E35" s="326">
        <f>+E36</f>
        <v>33967.99999999994</v>
      </c>
      <c r="F35" s="326">
        <f>+F36</f>
        <v>66813.00000000003</v>
      </c>
      <c r="G35" s="327">
        <f>+G36</f>
        <v>-36363.28055901278</v>
      </c>
      <c r="H35" s="215"/>
      <c r="I35" s="216"/>
      <c r="J35" s="217"/>
      <c r="K35" s="217"/>
      <c r="L35" s="217"/>
    </row>
    <row r="36" spans="2:12" ht="15">
      <c r="B36" s="218"/>
      <c r="C36" s="294" t="s">
        <v>133</v>
      </c>
      <c r="D36" s="326">
        <f>D39-(D10+D12+D24+D25+D27+D28+D29+D31)</f>
        <v>39501.38461538471</v>
      </c>
      <c r="E36" s="326">
        <f>E39-(E10+E12+E24+E25+E27+E28+E29+E31)</f>
        <v>33967.99999999994</v>
      </c>
      <c r="F36" s="326">
        <f>F39-(F10+F12+F24+F25+F27+F28+F29+F31)</f>
        <v>66813.00000000003</v>
      </c>
      <c r="G36" s="327">
        <f>G39-(G10+G12+G24+G25+G27+G28+G29+G31)</f>
        <v>-36363.28055901278</v>
      </c>
      <c r="H36" s="215"/>
      <c r="I36" s="216"/>
      <c r="J36" s="217"/>
      <c r="K36" s="217"/>
      <c r="L36" s="217"/>
    </row>
    <row r="37" spans="2:12" ht="15">
      <c r="B37" s="218"/>
      <c r="C37" s="248" t="s">
        <v>134</v>
      </c>
      <c r="D37" s="326">
        <v>0</v>
      </c>
      <c r="E37" s="326">
        <v>0</v>
      </c>
      <c r="F37" s="326">
        <v>0</v>
      </c>
      <c r="G37" s="327">
        <v>0</v>
      </c>
      <c r="H37" s="215"/>
      <c r="I37" s="216"/>
      <c r="J37" s="217"/>
      <c r="K37" s="217"/>
      <c r="L37" s="217"/>
    </row>
    <row r="38" spans="2:12" ht="15.75" thickBot="1">
      <c r="B38" s="218"/>
      <c r="C38" s="220"/>
      <c r="D38" s="339"/>
      <c r="E38" s="340"/>
      <c r="F38" s="340"/>
      <c r="G38" s="341"/>
      <c r="H38" s="270"/>
      <c r="I38" s="216"/>
      <c r="J38" s="2"/>
      <c r="K38" s="2"/>
      <c r="L38" s="2"/>
    </row>
    <row r="39" spans="2:12" ht="18.75" thickBot="1" thickTop="1">
      <c r="B39" s="218"/>
      <c r="C39" s="292" t="s">
        <v>157</v>
      </c>
      <c r="D39" s="324">
        <v>75663</v>
      </c>
      <c r="E39" s="324">
        <v>150865</v>
      </c>
      <c r="F39" s="324">
        <v>210544</v>
      </c>
      <c r="G39" s="325">
        <v>230975</v>
      </c>
      <c r="H39" s="233"/>
      <c r="I39" s="216"/>
      <c r="J39" s="217"/>
      <c r="K39" s="217"/>
      <c r="L39" s="217"/>
    </row>
    <row r="40" spans="2:12" ht="17.25" thickBot="1" thickTop="1">
      <c r="B40" s="12"/>
      <c r="C40" s="234"/>
      <c r="D40" s="342"/>
      <c r="E40" s="342"/>
      <c r="F40" s="342"/>
      <c r="G40" s="342"/>
      <c r="H40" s="256"/>
      <c r="I40" s="111"/>
      <c r="J40" s="2"/>
      <c r="K40" s="2"/>
      <c r="L40" s="2"/>
    </row>
    <row r="41" spans="2:12" ht="17.25" thickBot="1" thickTop="1">
      <c r="B41" s="12"/>
      <c r="C41" s="257"/>
      <c r="D41" s="343"/>
      <c r="E41" s="344"/>
      <c r="F41" s="344"/>
      <c r="G41" s="344"/>
      <c r="H41" s="259"/>
      <c r="I41" s="111"/>
      <c r="J41" s="2"/>
      <c r="K41" s="2"/>
      <c r="L41" s="2"/>
    </row>
    <row r="42" spans="2:12" ht="17.25" thickBot="1" thickTop="1">
      <c r="B42" s="12"/>
      <c r="C42" s="295" t="s">
        <v>158</v>
      </c>
      <c r="D42" s="324">
        <v>364168</v>
      </c>
      <c r="E42" s="324">
        <v>524785</v>
      </c>
      <c r="F42" s="324">
        <v>726870</v>
      </c>
      <c r="G42" s="325">
        <v>918361</v>
      </c>
      <c r="H42" s="125"/>
      <c r="I42" s="111"/>
      <c r="J42" s="2"/>
      <c r="K42" s="2"/>
      <c r="L42" s="2"/>
    </row>
    <row r="43" spans="2:12" ht="17.25" thickTop="1">
      <c r="B43" s="12"/>
      <c r="C43" s="245" t="s">
        <v>159</v>
      </c>
      <c r="D43" s="326">
        <v>416133</v>
      </c>
      <c r="E43" s="326">
        <v>566998</v>
      </c>
      <c r="F43" s="326">
        <v>777542</v>
      </c>
      <c r="G43" s="327">
        <v>1008517</v>
      </c>
      <c r="H43" s="117"/>
      <c r="I43" s="111"/>
      <c r="J43" s="2"/>
      <c r="K43" s="2"/>
      <c r="L43" s="2"/>
    </row>
    <row r="44" spans="2:12" ht="17.25" customHeight="1">
      <c r="B44" s="12"/>
      <c r="C44" s="296" t="s">
        <v>160</v>
      </c>
      <c r="D44" s="326">
        <v>51965</v>
      </c>
      <c r="E44" s="326">
        <v>42213</v>
      </c>
      <c r="F44" s="326">
        <v>50672</v>
      </c>
      <c r="G44" s="327">
        <v>90156</v>
      </c>
      <c r="H44" s="260"/>
      <c r="I44" s="111"/>
      <c r="J44" s="2"/>
      <c r="K44" s="2"/>
      <c r="L44" s="2"/>
    </row>
    <row r="45" spans="2:12" ht="15.75" thickBot="1">
      <c r="B45" s="12"/>
      <c r="C45" s="220"/>
      <c r="D45" s="113"/>
      <c r="E45" s="113"/>
      <c r="F45" s="113"/>
      <c r="G45" s="113"/>
      <c r="H45" s="261"/>
      <c r="I45" s="111"/>
      <c r="J45" s="2"/>
      <c r="K45" s="2"/>
      <c r="L45" s="2"/>
    </row>
    <row r="46" spans="2:12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  <c r="J46" s="2"/>
      <c r="K46" s="5"/>
      <c r="L46" s="2"/>
    </row>
    <row r="47" spans="2:12" ht="18.75" thickTop="1">
      <c r="B47" s="12"/>
      <c r="C47" s="238"/>
      <c r="D47" s="239"/>
      <c r="E47" s="240"/>
      <c r="F47" s="240"/>
      <c r="G47" s="240"/>
      <c r="H47" s="240"/>
      <c r="I47" s="111"/>
      <c r="J47" s="2"/>
      <c r="K47" s="5"/>
      <c r="L47" s="2"/>
    </row>
    <row r="48" spans="2:12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  <c r="J48" s="2"/>
      <c r="K48" s="5"/>
      <c r="L48" s="2"/>
    </row>
    <row r="49" spans="2:12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  <c r="J49" s="2"/>
      <c r="K49" s="5"/>
      <c r="L49" s="2"/>
    </row>
    <row r="50" spans="2:12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  <c r="J50" s="2"/>
      <c r="K50" s="5"/>
      <c r="L50" s="2"/>
    </row>
    <row r="51" spans="2:12" ht="16.5" thickBot="1">
      <c r="B51" s="154"/>
      <c r="C51" s="241"/>
      <c r="D51" s="263"/>
      <c r="E51" s="264"/>
      <c r="F51" s="264"/>
      <c r="G51" s="264"/>
      <c r="H51" s="264"/>
      <c r="I51" s="131"/>
      <c r="J51" s="2"/>
      <c r="K51" s="5"/>
      <c r="L51" s="2"/>
    </row>
    <row r="52" spans="2:12" ht="16.5" thickTop="1">
      <c r="B52" s="242"/>
      <c r="C52" s="127"/>
      <c r="D52" s="252"/>
      <c r="E52" s="252"/>
      <c r="F52" s="252"/>
      <c r="G52" s="252"/>
      <c r="H52" s="252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22"/>
      <c r="C1" s="207"/>
      <c r="D1" s="208"/>
      <c r="E1" s="151"/>
      <c r="F1" s="151"/>
      <c r="G1" s="151"/>
      <c r="H1" s="151"/>
      <c r="I1" s="151"/>
      <c r="J1" s="2"/>
      <c r="K1" s="5"/>
      <c r="L1" s="2"/>
    </row>
    <row r="2" spans="2:12" ht="18">
      <c r="B2" s="133" t="s">
        <v>18</v>
      </c>
      <c r="C2" s="209" t="s">
        <v>180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3"/>
      <c r="C3" s="209" t="s">
        <v>161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3"/>
      <c r="C4" s="126"/>
      <c r="D4" s="16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4"/>
      <c r="C5" s="91"/>
      <c r="D5" s="92"/>
      <c r="E5" s="92"/>
      <c r="F5" s="92"/>
      <c r="G5" s="93"/>
      <c r="H5" s="93"/>
      <c r="I5" s="94"/>
      <c r="J5" s="2"/>
      <c r="K5" s="5"/>
      <c r="L5" s="2"/>
    </row>
    <row r="6" spans="2:12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  <c r="K6" s="2"/>
      <c r="L6" s="2"/>
    </row>
    <row r="7" spans="2:12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  <c r="J7" s="2"/>
      <c r="K7" s="2"/>
      <c r="L7" s="2"/>
    </row>
    <row r="8" spans="2:12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136"/>
      <c r="I8" s="111"/>
      <c r="J8" s="2"/>
      <c r="K8" s="2"/>
      <c r="L8" s="2"/>
    </row>
    <row r="9" spans="2:12" ht="16.5" thickBot="1">
      <c r="B9" s="12"/>
      <c r="C9" s="103"/>
      <c r="D9" s="20"/>
      <c r="E9" s="20"/>
      <c r="F9" s="20"/>
      <c r="G9" s="210"/>
      <c r="H9" s="211"/>
      <c r="I9" s="111"/>
      <c r="J9" s="2"/>
      <c r="K9" s="2"/>
      <c r="L9" s="2"/>
    </row>
    <row r="10" spans="2:12" ht="17.25" thickBot="1" thickTop="1">
      <c r="B10" s="12"/>
      <c r="C10" s="292" t="s">
        <v>162</v>
      </c>
      <c r="D10" s="324">
        <v>37335</v>
      </c>
      <c r="E10" s="324">
        <v>-376953</v>
      </c>
      <c r="F10" s="324">
        <v>-177173</v>
      </c>
      <c r="G10" s="325">
        <v>79711.21999999986</v>
      </c>
      <c r="H10" s="125"/>
      <c r="I10" s="111"/>
      <c r="J10" s="2"/>
      <c r="K10" s="2"/>
      <c r="L10" s="2"/>
    </row>
    <row r="11" spans="2:12" ht="15.75" thickTop="1">
      <c r="B11" s="12"/>
      <c r="C11" s="119"/>
      <c r="D11" s="330"/>
      <c r="E11" s="331"/>
      <c r="F11" s="331"/>
      <c r="G11" s="332"/>
      <c r="H11" s="115"/>
      <c r="I11" s="111"/>
      <c r="J11" s="2"/>
      <c r="K11" s="2"/>
      <c r="L11" s="2"/>
    </row>
    <row r="12" spans="2:12" ht="17.25">
      <c r="B12" s="212"/>
      <c r="C12" s="293" t="s">
        <v>113</v>
      </c>
      <c r="D12" s="328">
        <f>D13+D14+D15+D18+D21</f>
        <v>19550</v>
      </c>
      <c r="E12" s="328">
        <f>E13+E14+E15+E18+E21</f>
        <v>52557</v>
      </c>
      <c r="F12" s="328">
        <f>F13+F14+F15+F18+F21</f>
        <v>56022</v>
      </c>
      <c r="G12" s="329">
        <f>G13+G14+G15+G18+G21</f>
        <v>-19209</v>
      </c>
      <c r="H12" s="215"/>
      <c r="I12" s="216"/>
      <c r="J12" s="217"/>
      <c r="K12" s="217"/>
      <c r="L12" s="217"/>
    </row>
    <row r="13" spans="2:12" ht="15">
      <c r="B13" s="218"/>
      <c r="C13" s="245" t="s">
        <v>114</v>
      </c>
      <c r="D13" s="327">
        <v>-1843</v>
      </c>
      <c r="E13" s="327">
        <v>5846</v>
      </c>
      <c r="F13" s="327">
        <v>39772</v>
      </c>
      <c r="G13" s="327">
        <v>-9618</v>
      </c>
      <c r="H13" s="215"/>
      <c r="I13" s="216"/>
      <c r="J13" s="217"/>
      <c r="K13" s="217"/>
      <c r="L13" s="217"/>
    </row>
    <row r="14" spans="2:12" ht="15">
      <c r="B14" s="218"/>
      <c r="C14" s="245" t="s">
        <v>115</v>
      </c>
      <c r="D14" s="327">
        <v>0</v>
      </c>
      <c r="E14" s="327">
        <v>0</v>
      </c>
      <c r="F14" s="327">
        <v>0</v>
      </c>
      <c r="G14" s="327">
        <v>335</v>
      </c>
      <c r="H14" s="215"/>
      <c r="I14" s="216"/>
      <c r="J14" s="217"/>
      <c r="K14" s="217"/>
      <c r="L14" s="217"/>
    </row>
    <row r="15" spans="2:12" ht="15">
      <c r="B15" s="218"/>
      <c r="C15" s="245" t="s">
        <v>116</v>
      </c>
      <c r="D15" s="327">
        <v>40</v>
      </c>
      <c r="E15" s="327">
        <v>31</v>
      </c>
      <c r="F15" s="327">
        <v>-47</v>
      </c>
      <c r="G15" s="327">
        <v>-58</v>
      </c>
      <c r="H15" s="215"/>
      <c r="I15" s="216"/>
      <c r="J15" s="217"/>
      <c r="K15" s="217"/>
      <c r="L15" s="217"/>
    </row>
    <row r="16" spans="2:12" ht="15">
      <c r="B16" s="218"/>
      <c r="C16" s="245" t="s">
        <v>117</v>
      </c>
      <c r="D16" s="327">
        <v>169</v>
      </c>
      <c r="E16" s="327">
        <v>1091</v>
      </c>
      <c r="F16" s="327">
        <v>900</v>
      </c>
      <c r="G16" s="327">
        <v>651</v>
      </c>
      <c r="H16" s="215"/>
      <c r="I16" s="216"/>
      <c r="J16" s="217"/>
      <c r="K16" s="217"/>
      <c r="L16" s="217"/>
    </row>
    <row r="17" spans="2:12" ht="15">
      <c r="B17" s="218"/>
      <c r="C17" s="245" t="s">
        <v>118</v>
      </c>
      <c r="D17" s="327">
        <v>-129</v>
      </c>
      <c r="E17" s="327">
        <v>-1060</v>
      </c>
      <c r="F17" s="327">
        <v>-947</v>
      </c>
      <c r="G17" s="327">
        <v>-709</v>
      </c>
      <c r="H17" s="215"/>
      <c r="I17" s="216"/>
      <c r="J17" s="217"/>
      <c r="K17" s="217"/>
      <c r="L17" s="217"/>
    </row>
    <row r="18" spans="2:12" ht="15">
      <c r="B18" s="218"/>
      <c r="C18" s="245" t="s">
        <v>119</v>
      </c>
      <c r="D18" s="327">
        <v>0</v>
      </c>
      <c r="E18" s="327">
        <v>0</v>
      </c>
      <c r="F18" s="327">
        <v>0</v>
      </c>
      <c r="G18" s="327">
        <v>0</v>
      </c>
      <c r="H18" s="215"/>
      <c r="I18" s="216"/>
      <c r="J18" s="217"/>
      <c r="K18" s="217"/>
      <c r="L18" s="217"/>
    </row>
    <row r="19" spans="2:12" ht="15">
      <c r="B19" s="218"/>
      <c r="C19" s="245" t="s">
        <v>120</v>
      </c>
      <c r="D19" s="327">
        <v>0</v>
      </c>
      <c r="E19" s="327">
        <v>0</v>
      </c>
      <c r="F19" s="327">
        <v>0</v>
      </c>
      <c r="G19" s="327">
        <v>0</v>
      </c>
      <c r="H19" s="215"/>
      <c r="I19" s="216"/>
      <c r="J19" s="217"/>
      <c r="K19" s="217"/>
      <c r="L19" s="217"/>
    </row>
    <row r="20" spans="2:12" ht="15">
      <c r="B20" s="218"/>
      <c r="C20" s="245" t="s">
        <v>121</v>
      </c>
      <c r="D20" s="327">
        <v>0</v>
      </c>
      <c r="E20" s="327">
        <v>0</v>
      </c>
      <c r="F20" s="327">
        <v>0</v>
      </c>
      <c r="G20" s="327">
        <v>0</v>
      </c>
      <c r="H20" s="215"/>
      <c r="I20" s="216"/>
      <c r="J20" s="217"/>
      <c r="K20" s="217"/>
      <c r="L20" s="217"/>
    </row>
    <row r="21" spans="2:12" ht="15">
      <c r="B21" s="218"/>
      <c r="C21" s="245" t="s">
        <v>122</v>
      </c>
      <c r="D21" s="327">
        <v>21353</v>
      </c>
      <c r="E21" s="327">
        <v>46680</v>
      </c>
      <c r="F21" s="327">
        <v>16297</v>
      </c>
      <c r="G21" s="327">
        <v>-9868</v>
      </c>
      <c r="H21" s="215"/>
      <c r="I21" s="216"/>
      <c r="J21" s="217"/>
      <c r="K21" s="217"/>
      <c r="L21" s="217"/>
    </row>
    <row r="22" spans="2:12" ht="15">
      <c r="B22" s="218"/>
      <c r="C22" s="220"/>
      <c r="D22" s="333"/>
      <c r="E22" s="334"/>
      <c r="F22" s="334"/>
      <c r="G22" s="335"/>
      <c r="H22" s="215"/>
      <c r="I22" s="216"/>
      <c r="J22" s="217"/>
      <c r="K22" s="217"/>
      <c r="L22" s="217"/>
    </row>
    <row r="23" spans="2:12" ht="15.75">
      <c r="B23" s="218"/>
      <c r="C23" s="293" t="s">
        <v>123</v>
      </c>
      <c r="D23" s="329">
        <f>D24+D25+D27+D28+D29+D31+D32+D33</f>
        <v>-1134</v>
      </c>
      <c r="E23" s="329">
        <f>E24+E25+E27+E28+E29+E31+E32+E33</f>
        <v>-4292</v>
      </c>
      <c r="F23" s="329">
        <f>F24+F25+F27+F28+F29+F31+F32+F33</f>
        <v>6779</v>
      </c>
      <c r="G23" s="329">
        <f>G24+G25+G27+G28+G29+G31+G32+G33</f>
        <v>-4257</v>
      </c>
      <c r="H23" s="215"/>
      <c r="I23" s="216"/>
      <c r="J23" s="217"/>
      <c r="K23" s="217"/>
      <c r="L23" s="217"/>
    </row>
    <row r="24" spans="2:12" ht="15">
      <c r="B24" s="218"/>
      <c r="C24" s="248" t="s">
        <v>124</v>
      </c>
      <c r="D24" s="327">
        <v>0</v>
      </c>
      <c r="E24" s="327">
        <v>0</v>
      </c>
      <c r="F24" s="327">
        <v>0</v>
      </c>
      <c r="G24" s="327">
        <v>0</v>
      </c>
      <c r="H24" s="215"/>
      <c r="I24" s="216"/>
      <c r="J24" s="217"/>
      <c r="K24" s="217"/>
      <c r="L24" s="217"/>
    </row>
    <row r="25" spans="2:12" ht="15">
      <c r="B25" s="218"/>
      <c r="C25" s="248" t="s">
        <v>144</v>
      </c>
      <c r="D25" s="327">
        <v>-1134</v>
      </c>
      <c r="E25" s="327">
        <v>-4292</v>
      </c>
      <c r="F25" s="327">
        <v>6779</v>
      </c>
      <c r="G25" s="327">
        <v>-4257</v>
      </c>
      <c r="H25" s="215"/>
      <c r="I25" s="216"/>
      <c r="J25" s="217"/>
      <c r="K25" s="217"/>
      <c r="L25" s="217"/>
    </row>
    <row r="26" spans="2:12" ht="15">
      <c r="B26" s="218"/>
      <c r="C26" s="224"/>
      <c r="D26" s="336"/>
      <c r="E26" s="337"/>
      <c r="F26" s="334"/>
      <c r="G26" s="335"/>
      <c r="H26" s="215"/>
      <c r="I26" s="216"/>
      <c r="J26" s="217"/>
      <c r="K26" s="217"/>
      <c r="L26" s="217"/>
    </row>
    <row r="27" spans="2:12" ht="15">
      <c r="B27" s="218"/>
      <c r="C27" s="247" t="s">
        <v>126</v>
      </c>
      <c r="D27" s="326">
        <v>0</v>
      </c>
      <c r="E27" s="326">
        <v>0</v>
      </c>
      <c r="F27" s="326">
        <v>0</v>
      </c>
      <c r="G27" s="327">
        <v>0</v>
      </c>
      <c r="H27" s="227"/>
      <c r="I27" s="216"/>
      <c r="J27" s="217"/>
      <c r="K27" s="217"/>
      <c r="L27" s="217"/>
    </row>
    <row r="28" spans="2:12" ht="16.5">
      <c r="B28" s="218"/>
      <c r="C28" s="248" t="s">
        <v>127</v>
      </c>
      <c r="D28" s="348">
        <v>0</v>
      </c>
      <c r="E28" s="348">
        <v>0</v>
      </c>
      <c r="F28" s="348">
        <v>0</v>
      </c>
      <c r="G28" s="349">
        <v>0</v>
      </c>
      <c r="H28" s="215"/>
      <c r="I28" s="216"/>
      <c r="J28" s="217"/>
      <c r="K28" s="217"/>
      <c r="L28" s="217"/>
    </row>
    <row r="29" spans="2:12" ht="15">
      <c r="B29" s="218"/>
      <c r="C29" s="248" t="s">
        <v>128</v>
      </c>
      <c r="D29" s="327">
        <v>0</v>
      </c>
      <c r="E29" s="327">
        <v>0</v>
      </c>
      <c r="F29" s="327">
        <v>0</v>
      </c>
      <c r="G29" s="327">
        <v>0</v>
      </c>
      <c r="H29" s="215"/>
      <c r="I29" s="216"/>
      <c r="J29" s="217"/>
      <c r="K29" s="217"/>
      <c r="L29" s="217"/>
    </row>
    <row r="30" spans="2:12" ht="15">
      <c r="B30" s="218"/>
      <c r="C30" s="224"/>
      <c r="D30" s="336"/>
      <c r="E30" s="337"/>
      <c r="F30" s="337"/>
      <c r="G30" s="338"/>
      <c r="H30" s="215"/>
      <c r="I30" s="216"/>
      <c r="J30" s="217"/>
      <c r="K30" s="217"/>
      <c r="L30" s="217"/>
    </row>
    <row r="31" spans="2:12" ht="16.5">
      <c r="B31" s="218"/>
      <c r="C31" s="248" t="s">
        <v>129</v>
      </c>
      <c r="D31" s="326">
        <v>0</v>
      </c>
      <c r="E31" s="326">
        <v>0</v>
      </c>
      <c r="F31" s="326">
        <v>0</v>
      </c>
      <c r="G31" s="327">
        <v>0</v>
      </c>
      <c r="H31" s="215"/>
      <c r="I31" s="216"/>
      <c r="J31" s="217"/>
      <c r="K31" s="217"/>
      <c r="L31" s="217"/>
    </row>
    <row r="32" spans="2:12" ht="16.5">
      <c r="B32" s="218"/>
      <c r="C32" s="248" t="s">
        <v>130</v>
      </c>
      <c r="D32" s="326">
        <v>0</v>
      </c>
      <c r="E32" s="326">
        <v>0</v>
      </c>
      <c r="F32" s="326">
        <v>0</v>
      </c>
      <c r="G32" s="327">
        <v>0</v>
      </c>
      <c r="H32" s="215"/>
      <c r="I32" s="216"/>
      <c r="J32" s="217"/>
      <c r="K32" s="217"/>
      <c r="L32" s="217"/>
    </row>
    <row r="33" spans="2:12" ht="16.5">
      <c r="B33" s="218"/>
      <c r="C33" s="248" t="s">
        <v>131</v>
      </c>
      <c r="D33" s="348">
        <v>0</v>
      </c>
      <c r="E33" s="348">
        <v>0</v>
      </c>
      <c r="F33" s="348">
        <v>0</v>
      </c>
      <c r="G33" s="349">
        <v>0</v>
      </c>
      <c r="H33" s="215"/>
      <c r="I33" s="216"/>
      <c r="J33" s="217"/>
      <c r="K33" s="217"/>
      <c r="L33" s="217"/>
    </row>
    <row r="34" spans="2:12" ht="15">
      <c r="B34" s="218"/>
      <c r="C34" s="224"/>
      <c r="D34" s="333"/>
      <c r="E34" s="334"/>
      <c r="F34" s="334"/>
      <c r="G34" s="335"/>
      <c r="H34" s="215"/>
      <c r="I34" s="216"/>
      <c r="J34" s="217"/>
      <c r="K34" s="217"/>
      <c r="L34" s="217"/>
    </row>
    <row r="35" spans="2:12" ht="15.75">
      <c r="B35" s="218"/>
      <c r="C35" s="249" t="s">
        <v>132</v>
      </c>
      <c r="D35" s="326">
        <f>+D36</f>
        <v>-16469</v>
      </c>
      <c r="E35" s="326">
        <f>+E36</f>
        <v>-10459</v>
      </c>
      <c r="F35" s="326">
        <f>+F36</f>
        <v>-15473</v>
      </c>
      <c r="G35" s="327">
        <f>+G36</f>
        <v>8875.780000000144</v>
      </c>
      <c r="H35" s="215"/>
      <c r="I35" s="216"/>
      <c r="J35" s="217"/>
      <c r="K35" s="217"/>
      <c r="L35" s="217"/>
    </row>
    <row r="36" spans="2:12" ht="15">
      <c r="B36" s="218"/>
      <c r="C36" s="294" t="s">
        <v>133</v>
      </c>
      <c r="D36" s="326">
        <f>D39-(D10+D12+D24+D25+D27+D28+D29+D31)</f>
        <v>-16469</v>
      </c>
      <c r="E36" s="326">
        <f>E39-(E10+E12+E24+E25+E27+E28+E29+E31)</f>
        <v>-10459</v>
      </c>
      <c r="F36" s="326">
        <f>F39-(F10+F12+F24+F25+F27+F28+F29+F31)</f>
        <v>-15473</v>
      </c>
      <c r="G36" s="327">
        <f>G39-(G10+G12+G24+G25+G27+G28+G29+G31)</f>
        <v>8875.780000000144</v>
      </c>
      <c r="H36" s="215"/>
      <c r="I36" s="216"/>
      <c r="J36" s="217"/>
      <c r="K36" s="217"/>
      <c r="L36" s="217"/>
    </row>
    <row r="37" spans="2:12" ht="15">
      <c r="B37" s="218"/>
      <c r="C37" s="248" t="s">
        <v>134</v>
      </c>
      <c r="D37" s="326">
        <v>0</v>
      </c>
      <c r="E37" s="326">
        <v>0</v>
      </c>
      <c r="F37" s="326">
        <v>0</v>
      </c>
      <c r="G37" s="327">
        <v>0</v>
      </c>
      <c r="H37" s="215"/>
      <c r="I37" s="216"/>
      <c r="J37" s="217"/>
      <c r="K37" s="217"/>
      <c r="L37" s="217"/>
    </row>
    <row r="38" spans="2:12" ht="15.75" thickBot="1">
      <c r="B38" s="218"/>
      <c r="C38" s="220"/>
      <c r="D38" s="339"/>
      <c r="E38" s="340"/>
      <c r="F38" s="340"/>
      <c r="G38" s="341"/>
      <c r="H38" s="267"/>
      <c r="I38" s="216"/>
      <c r="J38" s="217"/>
      <c r="K38" s="217"/>
      <c r="L38" s="217"/>
    </row>
    <row r="39" spans="2:12" ht="18.75" thickBot="1" thickTop="1">
      <c r="B39" s="218"/>
      <c r="C39" s="292" t="s">
        <v>163</v>
      </c>
      <c r="D39" s="324">
        <v>39282</v>
      </c>
      <c r="E39" s="324">
        <v>-339147</v>
      </c>
      <c r="F39" s="324">
        <v>-129845</v>
      </c>
      <c r="G39" s="325">
        <v>65121</v>
      </c>
      <c r="H39" s="233"/>
      <c r="I39" s="216"/>
      <c r="J39" s="217"/>
      <c r="K39" s="217"/>
      <c r="L39" s="217"/>
    </row>
    <row r="40" spans="2:12" ht="17.25" thickBot="1" thickTop="1">
      <c r="B40" s="12"/>
      <c r="C40" s="234"/>
      <c r="D40" s="342"/>
      <c r="E40" s="342"/>
      <c r="F40" s="342"/>
      <c r="G40" s="342"/>
      <c r="H40" s="256"/>
      <c r="I40" s="111"/>
      <c r="J40" s="2"/>
      <c r="K40" s="2"/>
      <c r="L40" s="2"/>
    </row>
    <row r="41" spans="2:12" ht="17.25" thickBot="1" thickTop="1">
      <c r="B41" s="12"/>
      <c r="C41" s="257"/>
      <c r="D41" s="343"/>
      <c r="E41" s="344"/>
      <c r="F41" s="344"/>
      <c r="G41" s="344"/>
      <c r="H41" s="259"/>
      <c r="I41" s="111"/>
      <c r="J41" s="2"/>
      <c r="K41" s="2"/>
      <c r="L41" s="2"/>
    </row>
    <row r="42" spans="2:12" ht="17.25" thickBot="1" thickTop="1">
      <c r="B42" s="12"/>
      <c r="C42" s="295" t="s">
        <v>164</v>
      </c>
      <c r="D42" s="324">
        <v>477318</v>
      </c>
      <c r="E42" s="324">
        <v>132324</v>
      </c>
      <c r="F42" s="324">
        <v>-37293</v>
      </c>
      <c r="G42" s="325">
        <v>37446</v>
      </c>
      <c r="H42" s="125"/>
      <c r="I42" s="111"/>
      <c r="J42" s="2"/>
      <c r="K42" s="2"/>
      <c r="L42" s="2"/>
    </row>
    <row r="43" spans="2:12" ht="17.25" thickTop="1">
      <c r="B43" s="12"/>
      <c r="C43" s="245" t="s">
        <v>165</v>
      </c>
      <c r="D43" s="327">
        <v>481152</v>
      </c>
      <c r="E43" s="327">
        <v>142005</v>
      </c>
      <c r="F43" s="327">
        <v>12160</v>
      </c>
      <c r="G43" s="327">
        <v>77281</v>
      </c>
      <c r="H43" s="117"/>
      <c r="I43" s="111"/>
      <c r="J43" s="2"/>
      <c r="K43" s="2"/>
      <c r="L43" s="2"/>
    </row>
    <row r="44" spans="2:12" ht="16.5">
      <c r="B44" s="12"/>
      <c r="C44" s="296" t="s">
        <v>166</v>
      </c>
      <c r="D44" s="327">
        <v>3834</v>
      </c>
      <c r="E44" s="327">
        <v>9681</v>
      </c>
      <c r="F44" s="327">
        <v>49453</v>
      </c>
      <c r="G44" s="327">
        <v>39835</v>
      </c>
      <c r="H44" s="260"/>
      <c r="I44" s="111"/>
      <c r="J44" s="2"/>
      <c r="K44" s="2"/>
      <c r="L44" s="2"/>
    </row>
    <row r="45" spans="2:12" ht="15.75" thickBot="1">
      <c r="B45" s="12"/>
      <c r="C45" s="220"/>
      <c r="D45" s="113"/>
      <c r="E45" s="113"/>
      <c r="F45" s="113"/>
      <c r="G45" s="113"/>
      <c r="H45" s="261"/>
      <c r="I45" s="111"/>
      <c r="J45" s="2"/>
      <c r="K45" s="2"/>
      <c r="L45" s="2"/>
    </row>
    <row r="46" spans="2:12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  <c r="J46" s="2"/>
      <c r="K46" s="5"/>
      <c r="L46" s="2"/>
    </row>
    <row r="47" spans="2:12" ht="18.75" thickTop="1">
      <c r="B47" s="12"/>
      <c r="C47" s="238"/>
      <c r="D47" s="239"/>
      <c r="E47" s="240"/>
      <c r="F47" s="240"/>
      <c r="G47" s="240"/>
      <c r="H47" s="240"/>
      <c r="I47" s="111"/>
      <c r="J47" s="2"/>
      <c r="K47" s="5"/>
      <c r="L47" s="2"/>
    </row>
    <row r="48" spans="2:12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  <c r="J48" s="2"/>
      <c r="K48" s="5"/>
      <c r="L48" s="2"/>
    </row>
    <row r="49" spans="2:12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  <c r="J49" s="2"/>
      <c r="K49" s="5"/>
      <c r="L49" s="2"/>
    </row>
    <row r="50" spans="2:12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  <c r="J50" s="2"/>
      <c r="K50" s="5"/>
      <c r="L50" s="2"/>
    </row>
    <row r="51" spans="2:12" ht="16.5" thickBot="1">
      <c r="B51" s="154"/>
      <c r="C51" s="241"/>
      <c r="D51" s="263"/>
      <c r="E51" s="264"/>
      <c r="F51" s="264"/>
      <c r="G51" s="264"/>
      <c r="H51" s="264"/>
      <c r="I51" s="131"/>
      <c r="J51" s="2"/>
      <c r="K51" s="5"/>
      <c r="L51" s="2"/>
    </row>
    <row r="52" spans="2:12" ht="16.5" thickTop="1">
      <c r="B52" s="242"/>
      <c r="C52" s="127"/>
      <c r="D52" s="252"/>
      <c r="E52" s="252"/>
      <c r="F52" s="252"/>
      <c r="G52" s="252"/>
      <c r="H52" s="252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0.21484375" style="0" bestFit="1" customWidth="1"/>
    <col min="8" max="8" width="7.664062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71" t="s">
        <v>179</v>
      </c>
      <c r="C2" s="2"/>
      <c r="D2" s="27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92" t="s">
        <v>29</v>
      </c>
      <c r="D5" s="2"/>
      <c r="E5" s="15" t="s">
        <v>82</v>
      </c>
      <c r="F5" s="16"/>
      <c r="G5" s="17"/>
      <c r="H5" s="16"/>
      <c r="I5" s="18"/>
      <c r="J5" s="19"/>
      <c r="K5" s="2"/>
    </row>
    <row r="6" spans="2:11" ht="15.75">
      <c r="B6" s="13"/>
      <c r="C6" s="193" t="s">
        <v>30</v>
      </c>
      <c r="D6" s="273"/>
      <c r="E6" s="21">
        <v>2005</v>
      </c>
      <c r="F6" s="21">
        <v>2006</v>
      </c>
      <c r="G6" s="21">
        <v>2007</v>
      </c>
      <c r="H6" s="21">
        <v>2008</v>
      </c>
      <c r="I6" s="21">
        <v>2009</v>
      </c>
      <c r="J6" s="19"/>
      <c r="K6" s="2"/>
    </row>
    <row r="7" spans="2:11" ht="15.75">
      <c r="B7" s="13"/>
      <c r="C7" s="194" t="s">
        <v>194</v>
      </c>
      <c r="D7" s="274"/>
      <c r="E7" s="22" t="s">
        <v>50</v>
      </c>
      <c r="F7" s="22" t="s">
        <v>50</v>
      </c>
      <c r="G7" s="22" t="s">
        <v>50</v>
      </c>
      <c r="H7" s="22" t="s">
        <v>190</v>
      </c>
      <c r="I7" s="21" t="s">
        <v>51</v>
      </c>
      <c r="J7" s="19"/>
      <c r="K7" s="2"/>
    </row>
    <row r="8" spans="2:11" ht="16.5" thickBot="1">
      <c r="B8" s="275" t="s">
        <v>167</v>
      </c>
      <c r="C8" s="53"/>
      <c r="D8" s="59"/>
      <c r="E8" s="276"/>
      <c r="F8" s="276"/>
      <c r="G8" s="276"/>
      <c r="H8" s="276"/>
      <c r="I8" s="276"/>
      <c r="J8" s="19"/>
      <c r="K8" s="2"/>
    </row>
    <row r="9" spans="2:11" ht="15.75">
      <c r="B9" s="275" t="s">
        <v>168</v>
      </c>
      <c r="C9" s="46"/>
      <c r="D9" s="46"/>
      <c r="E9" s="30"/>
      <c r="F9" s="30"/>
      <c r="G9" s="30"/>
      <c r="H9" s="30"/>
      <c r="I9" s="30"/>
      <c r="J9" s="19"/>
      <c r="K9" s="2"/>
    </row>
    <row r="10" spans="2:11" ht="15.75">
      <c r="B10" s="277">
        <v>2</v>
      </c>
      <c r="C10" s="278" t="s">
        <v>169</v>
      </c>
      <c r="D10" s="278"/>
      <c r="E10" s="350">
        <v>235442</v>
      </c>
      <c r="F10" s="350">
        <v>292831</v>
      </c>
      <c r="G10" s="350">
        <v>254445</v>
      </c>
      <c r="H10" s="350">
        <v>221448</v>
      </c>
      <c r="I10" s="351" t="s">
        <v>200</v>
      </c>
      <c r="J10" s="19"/>
      <c r="K10" s="2"/>
    </row>
    <row r="11" spans="2:11" ht="16.5" thickBot="1">
      <c r="B11" s="27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77"/>
      <c r="C12" s="30"/>
      <c r="D12" s="30"/>
      <c r="E12" s="46"/>
      <c r="F12" s="46"/>
      <c r="G12" s="46"/>
      <c r="H12" s="46"/>
      <c r="I12" s="46"/>
      <c r="J12" s="19"/>
      <c r="K12" s="2"/>
    </row>
    <row r="13" spans="2:11" ht="15.75">
      <c r="B13" s="277">
        <v>3</v>
      </c>
      <c r="C13" s="278" t="s">
        <v>170</v>
      </c>
      <c r="D13" s="278"/>
      <c r="E13" s="5"/>
      <c r="F13" s="5"/>
      <c r="G13" s="5"/>
      <c r="H13" s="5"/>
      <c r="I13" s="5"/>
      <c r="J13" s="19"/>
      <c r="K13" s="2"/>
    </row>
    <row r="14" spans="2:11" ht="15">
      <c r="B14" s="27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7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77"/>
      <c r="C16" s="160" t="s">
        <v>171</v>
      </c>
      <c r="D16" s="160"/>
      <c r="E16" s="279"/>
      <c r="F16" s="279"/>
      <c r="G16" s="279"/>
      <c r="H16" s="279"/>
      <c r="I16" s="279"/>
      <c r="J16" s="19"/>
      <c r="K16" s="2"/>
    </row>
    <row r="17" spans="2:11" ht="15">
      <c r="B17" s="27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77"/>
      <c r="C18" s="160" t="s">
        <v>172</v>
      </c>
      <c r="D18" s="160"/>
      <c r="E18" s="280"/>
      <c r="F18" s="280"/>
      <c r="G18" s="280"/>
      <c r="H18" s="280"/>
      <c r="I18" s="280"/>
      <c r="J18" s="19"/>
      <c r="K18" s="2"/>
    </row>
    <row r="19" spans="2:11" ht="15.75">
      <c r="B19" s="277"/>
      <c r="C19" s="160"/>
      <c r="D19" s="160"/>
      <c r="E19" s="280"/>
      <c r="F19" s="280"/>
      <c r="G19" s="280"/>
      <c r="H19" s="280"/>
      <c r="I19" s="280"/>
      <c r="J19" s="19"/>
      <c r="K19" s="2"/>
    </row>
    <row r="20" spans="2:11" ht="15.75">
      <c r="B20" s="277"/>
      <c r="C20" s="160"/>
      <c r="D20" s="160"/>
      <c r="E20" s="280"/>
      <c r="F20" s="280"/>
      <c r="G20" s="280"/>
      <c r="H20" s="280"/>
      <c r="I20" s="280"/>
      <c r="J20" s="19"/>
      <c r="K20" s="2"/>
    </row>
    <row r="21" spans="2:11" ht="15.75">
      <c r="B21" s="277"/>
      <c r="C21" s="160"/>
      <c r="D21" s="160"/>
      <c r="E21" s="280"/>
      <c r="F21" s="280"/>
      <c r="G21" s="280"/>
      <c r="H21" s="280"/>
      <c r="I21" s="280"/>
      <c r="J21" s="19"/>
      <c r="K21" s="2"/>
    </row>
    <row r="22" spans="2:11" ht="15.75">
      <c r="B22" s="277"/>
      <c r="C22" s="5"/>
      <c r="D22" s="5"/>
      <c r="E22" s="280"/>
      <c r="F22" s="280"/>
      <c r="G22" s="280"/>
      <c r="H22" s="280"/>
      <c r="I22" s="280"/>
      <c r="J22" s="19"/>
      <c r="K22" s="2"/>
    </row>
    <row r="23" spans="2:11" ht="15.75">
      <c r="B23" s="277"/>
      <c r="C23" s="5"/>
      <c r="D23" s="5"/>
      <c r="E23" s="280"/>
      <c r="F23" s="280"/>
      <c r="G23" s="280"/>
      <c r="H23" s="280"/>
      <c r="I23" s="280"/>
      <c r="J23" s="19"/>
      <c r="K23" s="2"/>
    </row>
    <row r="24" spans="2:11" ht="15.75">
      <c r="B24" s="277"/>
      <c r="C24" s="5"/>
      <c r="D24" s="5"/>
      <c r="E24" s="280"/>
      <c r="F24" s="280"/>
      <c r="G24" s="280"/>
      <c r="H24" s="280"/>
      <c r="I24" s="280"/>
      <c r="J24" s="19"/>
      <c r="K24" s="2"/>
    </row>
    <row r="25" spans="2:11" ht="16.5" thickBot="1">
      <c r="B25" s="277"/>
      <c r="C25" s="2"/>
      <c r="D25" s="2"/>
      <c r="E25" s="281"/>
      <c r="F25" s="281"/>
      <c r="G25" s="281"/>
      <c r="H25" s="281"/>
      <c r="I25" s="281"/>
      <c r="J25" s="19"/>
      <c r="K25" s="2"/>
    </row>
    <row r="26" spans="2:11" ht="15.75">
      <c r="B26" s="277"/>
      <c r="C26" s="30"/>
      <c r="D26" s="30"/>
      <c r="E26" s="46"/>
      <c r="F26" s="46"/>
      <c r="G26" s="46"/>
      <c r="H26" s="46"/>
      <c r="I26" s="46"/>
      <c r="J26" s="19"/>
      <c r="K26" s="2"/>
    </row>
    <row r="27" spans="2:11" ht="15.75">
      <c r="B27" s="277">
        <v>4</v>
      </c>
      <c r="C27" s="278" t="s">
        <v>173</v>
      </c>
      <c r="D27" s="278"/>
      <c r="E27" s="2"/>
      <c r="F27" s="2"/>
      <c r="G27" s="2"/>
      <c r="H27" s="2"/>
      <c r="I27" s="2"/>
      <c r="J27" s="19"/>
      <c r="K27" s="2"/>
    </row>
    <row r="28" spans="2:11" ht="15.75">
      <c r="B28" s="282"/>
      <c r="C28" s="278" t="s">
        <v>174</v>
      </c>
      <c r="D28" s="278"/>
      <c r="E28" s="2"/>
      <c r="F28" s="2"/>
      <c r="G28" s="2"/>
      <c r="H28" s="2"/>
      <c r="I28" s="2"/>
      <c r="J28" s="19"/>
      <c r="K28" s="2"/>
    </row>
    <row r="29" spans="2:11" ht="15.75">
      <c r="B29" s="283"/>
      <c r="C29" s="5" t="s">
        <v>175</v>
      </c>
      <c r="D29" s="2"/>
      <c r="E29" s="280"/>
      <c r="F29" s="280"/>
      <c r="G29" s="280"/>
      <c r="H29" s="280"/>
      <c r="I29" s="280"/>
      <c r="J29" s="19"/>
      <c r="K29" s="2"/>
    </row>
    <row r="30" spans="2:11" ht="15">
      <c r="B30" s="283"/>
      <c r="C30" s="2"/>
      <c r="D30" s="2"/>
      <c r="E30" s="280"/>
      <c r="F30" s="280"/>
      <c r="G30" s="280"/>
      <c r="H30" s="280"/>
      <c r="I30" s="280"/>
      <c r="J30" s="19"/>
      <c r="K30" s="2"/>
    </row>
    <row r="31" spans="2:11" ht="15">
      <c r="B31" s="283"/>
      <c r="C31" s="2"/>
      <c r="D31" s="2"/>
      <c r="E31" s="280"/>
      <c r="F31" s="280"/>
      <c r="G31" s="280"/>
      <c r="H31" s="280"/>
      <c r="I31" s="280"/>
      <c r="J31" s="19"/>
      <c r="K31" s="2"/>
    </row>
    <row r="32" spans="2:11" ht="15">
      <c r="B32" s="283"/>
      <c r="C32" s="2"/>
      <c r="D32" s="2"/>
      <c r="E32" s="280"/>
      <c r="F32" s="280"/>
      <c r="G32" s="280"/>
      <c r="H32" s="280"/>
      <c r="I32" s="280"/>
      <c r="J32" s="19"/>
      <c r="K32" s="2"/>
    </row>
    <row r="33" spans="2:11" ht="15.75">
      <c r="B33" s="283"/>
      <c r="C33" s="5" t="s">
        <v>176</v>
      </c>
      <c r="D33" s="5"/>
      <c r="E33" s="280"/>
      <c r="F33" s="280"/>
      <c r="G33" s="280"/>
      <c r="H33" s="280"/>
      <c r="I33" s="280"/>
      <c r="J33" s="19"/>
      <c r="K33" s="2"/>
    </row>
    <row r="34" spans="2:11" ht="15">
      <c r="B34" s="282"/>
      <c r="C34" s="2"/>
      <c r="D34" s="2"/>
      <c r="E34" s="280"/>
      <c r="F34" s="280"/>
      <c r="G34" s="280"/>
      <c r="H34" s="280"/>
      <c r="I34" s="280"/>
      <c r="J34" s="19"/>
      <c r="K34" s="2"/>
    </row>
    <row r="35" spans="2:11" ht="15.75">
      <c r="B35" s="282"/>
      <c r="C35" s="278"/>
      <c r="D35" s="278"/>
      <c r="E35" s="280"/>
      <c r="F35" s="280"/>
      <c r="G35" s="280"/>
      <c r="H35" s="280"/>
      <c r="I35" s="280"/>
      <c r="J35" s="19"/>
      <c r="K35" s="2"/>
    </row>
    <row r="36" spans="2:11" ht="15.75" thickBot="1">
      <c r="B36" s="283"/>
      <c r="C36" s="284"/>
      <c r="D36" s="284"/>
      <c r="E36" s="285"/>
      <c r="F36" s="285"/>
      <c r="G36" s="285"/>
      <c r="H36" s="285"/>
      <c r="I36" s="285"/>
      <c r="J36" s="19"/>
      <c r="K36" s="2"/>
    </row>
    <row r="37" spans="2:11" ht="15.75">
      <c r="B37" s="282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77">
        <v>10</v>
      </c>
      <c r="C38" s="278" t="s">
        <v>177</v>
      </c>
      <c r="D38" s="5"/>
      <c r="E38" s="350">
        <v>20826886</v>
      </c>
      <c r="F38" s="350">
        <v>22402023</v>
      </c>
      <c r="G38" s="350">
        <v>23674203</v>
      </c>
      <c r="H38" s="351" t="s">
        <v>200</v>
      </c>
      <c r="I38" s="351" t="s">
        <v>200</v>
      </c>
      <c r="J38" s="19"/>
      <c r="K38" s="2"/>
    </row>
    <row r="39" spans="2:11" ht="15">
      <c r="B39" s="77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7"/>
      <c r="C40" s="79" t="s">
        <v>191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82"/>
      <c r="C41" s="80" t="s">
        <v>178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86"/>
      <c r="C42" s="83"/>
      <c r="D42" s="83"/>
      <c r="E42" s="84"/>
      <c r="F42" s="84"/>
      <c r="G42" s="84"/>
      <c r="H42" s="84"/>
      <c r="I42" s="84"/>
      <c r="J42" s="85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287" t="s">
        <v>189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92" t="s">
        <v>29</v>
      </c>
      <c r="D4" s="14"/>
      <c r="E4" s="15" t="s">
        <v>82</v>
      </c>
      <c r="F4" s="16"/>
      <c r="G4" s="17"/>
      <c r="H4" s="16"/>
      <c r="I4" s="18"/>
      <c r="J4" s="19"/>
    </row>
    <row r="5" spans="2:10" ht="15.75">
      <c r="B5" s="13"/>
      <c r="C5" s="193" t="s">
        <v>30</v>
      </c>
      <c r="D5" s="20" t="s">
        <v>0</v>
      </c>
      <c r="E5" s="21">
        <v>2005</v>
      </c>
      <c r="F5" s="21">
        <v>2006</v>
      </c>
      <c r="G5" s="21">
        <v>2007</v>
      </c>
      <c r="H5" s="21">
        <v>2008</v>
      </c>
      <c r="I5" s="21">
        <v>2009</v>
      </c>
      <c r="J5" s="19"/>
    </row>
    <row r="6" spans="2:10" ht="15.75">
      <c r="B6" s="13"/>
      <c r="C6" s="194" t="s">
        <v>194</v>
      </c>
      <c r="D6" s="20" t="s">
        <v>49</v>
      </c>
      <c r="E6" s="22" t="s">
        <v>50</v>
      </c>
      <c r="F6" s="22" t="s">
        <v>50</v>
      </c>
      <c r="G6" s="22" t="s">
        <v>50</v>
      </c>
      <c r="H6" s="22" t="s">
        <v>190</v>
      </c>
      <c r="I6" s="21" t="s">
        <v>51</v>
      </c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9"/>
      <c r="F8" s="30"/>
      <c r="G8" s="30"/>
      <c r="H8" s="30"/>
      <c r="I8" s="31"/>
      <c r="J8" s="19"/>
    </row>
    <row r="9" spans="2:10" ht="16.5" thickBot="1">
      <c r="B9" s="13"/>
      <c r="C9" s="195" t="s">
        <v>31</v>
      </c>
      <c r="D9" s="33" t="s">
        <v>1</v>
      </c>
      <c r="E9" s="14"/>
      <c r="F9" s="34"/>
      <c r="G9" s="34"/>
      <c r="H9" s="34"/>
      <c r="I9" s="35"/>
      <c r="J9" s="19"/>
    </row>
    <row r="10" spans="2:10" ht="17.25" thickBot="1" thickTop="1">
      <c r="B10" s="13"/>
      <c r="C10" s="196" t="s">
        <v>32</v>
      </c>
      <c r="D10" s="36" t="s">
        <v>2</v>
      </c>
      <c r="E10" s="374">
        <f>+E11+E13+E14</f>
        <v>-1718675.6153846155</v>
      </c>
      <c r="F10" s="374">
        <f>+F11+F13+F14</f>
        <v>-2188544</v>
      </c>
      <c r="G10" s="374">
        <f>+G11+G13+G14</f>
        <v>-1248022</v>
      </c>
      <c r="H10" s="374">
        <f>+H11+H13+H14</f>
        <v>-905310.492484097</v>
      </c>
      <c r="I10" s="374">
        <f>+I11+I13+I14</f>
        <v>-780853.9007676501</v>
      </c>
      <c r="J10" s="19"/>
    </row>
    <row r="11" spans="2:10" ht="16.5" thickTop="1">
      <c r="B11" s="13"/>
      <c r="C11" s="196" t="s">
        <v>33</v>
      </c>
      <c r="D11" s="33" t="s">
        <v>3</v>
      </c>
      <c r="E11" s="37">
        <v>-1586040</v>
      </c>
      <c r="F11" s="37">
        <v>-2405891</v>
      </c>
      <c r="G11" s="37">
        <v>-1424345</v>
      </c>
      <c r="H11" s="37">
        <v>-799032.9919250844</v>
      </c>
      <c r="I11" s="37">
        <v>-563669.5745176508</v>
      </c>
      <c r="J11" s="19"/>
    </row>
    <row r="12" spans="2:10" ht="15.75">
      <c r="B12" s="13"/>
      <c r="C12" s="196" t="s">
        <v>34</v>
      </c>
      <c r="D12" s="33" t="s">
        <v>4</v>
      </c>
      <c r="E12" s="38" t="s">
        <v>5</v>
      </c>
      <c r="F12" s="38" t="s">
        <v>5</v>
      </c>
      <c r="G12" s="38" t="s">
        <v>5</v>
      </c>
      <c r="H12" s="38" t="s">
        <v>5</v>
      </c>
      <c r="I12" s="38" t="s">
        <v>5</v>
      </c>
      <c r="J12" s="19"/>
    </row>
    <row r="13" spans="2:10" ht="15.75">
      <c r="B13" s="13"/>
      <c r="C13" s="196" t="s">
        <v>35</v>
      </c>
      <c r="D13" s="33" t="s">
        <v>6</v>
      </c>
      <c r="E13" s="38">
        <v>-95300.61538461538</v>
      </c>
      <c r="F13" s="38">
        <v>-159606</v>
      </c>
      <c r="G13" s="38">
        <v>-850</v>
      </c>
      <c r="H13" s="38">
        <v>-26566.280559012823</v>
      </c>
      <c r="I13" s="38">
        <v>-122492.02625</v>
      </c>
      <c r="J13" s="19"/>
    </row>
    <row r="14" spans="2:10" ht="15.75">
      <c r="B14" s="13"/>
      <c r="C14" s="196" t="s">
        <v>36</v>
      </c>
      <c r="D14" s="33" t="s">
        <v>7</v>
      </c>
      <c r="E14" s="38">
        <v>-37335</v>
      </c>
      <c r="F14" s="38">
        <v>376953</v>
      </c>
      <c r="G14" s="38">
        <v>177173</v>
      </c>
      <c r="H14" s="38">
        <v>-79711.21999999986</v>
      </c>
      <c r="I14" s="38">
        <v>-94692.29999999939</v>
      </c>
      <c r="J14" s="19"/>
    </row>
    <row r="15" spans="2:10" ht="16.5" thickBot="1">
      <c r="B15" s="13"/>
      <c r="C15" s="39"/>
      <c r="D15" s="40"/>
      <c r="E15" s="41"/>
      <c r="F15" s="42"/>
      <c r="G15" s="42"/>
      <c r="H15" s="42"/>
      <c r="I15" s="43"/>
      <c r="J15" s="19"/>
    </row>
    <row r="16" spans="2:10" ht="15.75">
      <c r="B16" s="13"/>
      <c r="C16" s="44"/>
      <c r="D16" s="31"/>
      <c r="E16" s="45"/>
      <c r="F16" s="46"/>
      <c r="G16" s="46"/>
      <c r="H16" s="46"/>
      <c r="I16" s="47"/>
      <c r="J16" s="19"/>
    </row>
    <row r="17" spans="2:10" ht="16.5" thickBot="1">
      <c r="B17" s="13"/>
      <c r="C17" s="195" t="s">
        <v>37</v>
      </c>
      <c r="D17" s="48"/>
      <c r="E17" s="14"/>
      <c r="F17" s="34"/>
      <c r="G17" s="34"/>
      <c r="H17" s="34"/>
      <c r="I17" s="49"/>
      <c r="J17" s="19"/>
    </row>
    <row r="18" spans="2:10" ht="17.25" thickBot="1" thickTop="1">
      <c r="B18" s="13"/>
      <c r="C18" s="195" t="s">
        <v>38</v>
      </c>
      <c r="D18" s="50"/>
      <c r="E18" s="374">
        <v>13582512</v>
      </c>
      <c r="F18" s="374">
        <v>15592502</v>
      </c>
      <c r="G18" s="374">
        <v>16731504</v>
      </c>
      <c r="H18" s="374">
        <v>19320211</v>
      </c>
      <c r="I18" s="374">
        <v>20899885.10320015</v>
      </c>
      <c r="J18" s="19"/>
    </row>
    <row r="19" spans="2:10" ht="16.5" thickTop="1">
      <c r="B19" s="13"/>
      <c r="C19" s="197" t="s">
        <v>111</v>
      </c>
      <c r="D19" s="51"/>
      <c r="E19" s="52"/>
      <c r="F19" s="53"/>
      <c r="G19" s="53"/>
      <c r="H19" s="53"/>
      <c r="I19" s="35"/>
      <c r="J19" s="19"/>
    </row>
    <row r="20" spans="2:10" ht="15.75">
      <c r="B20" s="13"/>
      <c r="C20" s="196" t="s">
        <v>39</v>
      </c>
      <c r="D20" s="33" t="s">
        <v>8</v>
      </c>
      <c r="E20" s="64">
        <v>129</v>
      </c>
      <c r="F20" s="64">
        <v>3750</v>
      </c>
      <c r="G20" s="64">
        <v>8134</v>
      </c>
      <c r="H20" s="64">
        <v>13431</v>
      </c>
      <c r="I20" s="54"/>
      <c r="J20" s="19"/>
    </row>
    <row r="21" spans="2:10" ht="15.75">
      <c r="B21" s="13"/>
      <c r="C21" s="196" t="s">
        <v>40</v>
      </c>
      <c r="D21" s="36" t="s">
        <v>9</v>
      </c>
      <c r="E21" s="64">
        <v>12153912</v>
      </c>
      <c r="F21" s="64">
        <v>13738280.999999998</v>
      </c>
      <c r="G21" s="64">
        <v>15039759.999999998</v>
      </c>
      <c r="H21" s="64">
        <v>15821820</v>
      </c>
      <c r="I21" s="55"/>
      <c r="J21" s="19"/>
    </row>
    <row r="22" spans="2:10" ht="15.75">
      <c r="B22" s="13"/>
      <c r="C22" s="198" t="s">
        <v>41</v>
      </c>
      <c r="D22" s="33" t="s">
        <v>10</v>
      </c>
      <c r="E22" s="64">
        <v>2057204</v>
      </c>
      <c r="F22" s="64">
        <v>2390366</v>
      </c>
      <c r="G22" s="64">
        <v>2153909</v>
      </c>
      <c r="H22" s="64">
        <v>1958958</v>
      </c>
      <c r="I22" s="54"/>
      <c r="J22" s="19"/>
    </row>
    <row r="23" spans="2:10" ht="15.75">
      <c r="B23" s="13"/>
      <c r="C23" s="198" t="s">
        <v>42</v>
      </c>
      <c r="D23" s="33" t="s">
        <v>11</v>
      </c>
      <c r="E23" s="64">
        <v>10096708</v>
      </c>
      <c r="F23" s="64">
        <v>11347914.999999998</v>
      </c>
      <c r="G23" s="64">
        <v>12885850.999999998</v>
      </c>
      <c r="H23" s="64">
        <v>13862862</v>
      </c>
      <c r="I23" s="54"/>
      <c r="J23" s="19"/>
    </row>
    <row r="24" spans="2:10" ht="15.75">
      <c r="B24" s="13"/>
      <c r="C24" s="196" t="s">
        <v>43</v>
      </c>
      <c r="D24" s="33" t="s">
        <v>12</v>
      </c>
      <c r="E24" s="64">
        <v>1428471</v>
      </c>
      <c r="F24" s="64">
        <v>1850471</v>
      </c>
      <c r="G24" s="64">
        <v>1683610</v>
      </c>
      <c r="H24" s="64">
        <v>3484960</v>
      </c>
      <c r="I24" s="55"/>
      <c r="J24" s="19"/>
    </row>
    <row r="25" spans="2:10" ht="15.75">
      <c r="B25" s="13"/>
      <c r="C25" s="198" t="s">
        <v>41</v>
      </c>
      <c r="D25" s="36" t="s">
        <v>13</v>
      </c>
      <c r="E25" s="64">
        <v>104909</v>
      </c>
      <c r="F25" s="64">
        <v>125812</v>
      </c>
      <c r="G25" s="64">
        <v>77043</v>
      </c>
      <c r="H25" s="64">
        <v>82809</v>
      </c>
      <c r="I25" s="54"/>
      <c r="J25" s="19"/>
    </row>
    <row r="26" spans="2:10" ht="15.75">
      <c r="B26" s="13"/>
      <c r="C26" s="198" t="s">
        <v>42</v>
      </c>
      <c r="D26" s="36" t="s">
        <v>14</v>
      </c>
      <c r="E26" s="64">
        <v>1323562</v>
      </c>
      <c r="F26" s="64">
        <v>1724659</v>
      </c>
      <c r="G26" s="64">
        <v>1606567</v>
      </c>
      <c r="H26" s="64">
        <v>3402151</v>
      </c>
      <c r="I26" s="54"/>
      <c r="J26" s="19"/>
    </row>
    <row r="27" spans="2:10" ht="16.5" thickBot="1">
      <c r="B27" s="13"/>
      <c r="C27" s="56"/>
      <c r="D27" s="57"/>
      <c r="E27" s="58"/>
      <c r="F27" s="42"/>
      <c r="G27" s="42"/>
      <c r="H27" s="42"/>
      <c r="I27" s="59"/>
      <c r="J27" s="19"/>
    </row>
    <row r="28" spans="2:10" ht="15.75">
      <c r="B28" s="13"/>
      <c r="C28" s="60"/>
      <c r="D28" s="61"/>
      <c r="E28" s="45"/>
      <c r="F28" s="46"/>
      <c r="G28" s="46"/>
      <c r="H28" s="46"/>
      <c r="I28" s="28"/>
      <c r="J28" s="19"/>
    </row>
    <row r="29" spans="2:10" ht="15.75">
      <c r="B29" s="13"/>
      <c r="C29" s="195" t="s">
        <v>44</v>
      </c>
      <c r="D29" s="48"/>
      <c r="E29" s="52"/>
      <c r="F29" s="53"/>
      <c r="G29" s="53"/>
      <c r="H29" s="53"/>
      <c r="I29" s="62"/>
      <c r="J29" s="19"/>
    </row>
    <row r="30" spans="2:10" ht="15.75">
      <c r="B30" s="63"/>
      <c r="C30" s="195" t="s">
        <v>45</v>
      </c>
      <c r="D30" s="33" t="s">
        <v>15</v>
      </c>
      <c r="E30" s="64">
        <v>873037</v>
      </c>
      <c r="F30" s="64">
        <v>1049938</v>
      </c>
      <c r="G30" s="64">
        <v>904012</v>
      </c>
      <c r="H30" s="64">
        <v>742460.580597</v>
      </c>
      <c r="I30" s="64">
        <v>819630.6642265144</v>
      </c>
      <c r="J30" s="19"/>
    </row>
    <row r="31" spans="2:10" ht="15.75">
      <c r="B31" s="63"/>
      <c r="C31" s="195" t="s">
        <v>46</v>
      </c>
      <c r="D31" s="33" t="s">
        <v>16</v>
      </c>
      <c r="E31" s="64">
        <v>908431</v>
      </c>
      <c r="F31" s="64">
        <v>928784</v>
      </c>
      <c r="G31" s="64">
        <v>1031314</v>
      </c>
      <c r="H31" s="64">
        <v>1125365.8531569997</v>
      </c>
      <c r="I31" s="64">
        <v>1224091.3961214342</v>
      </c>
      <c r="J31" s="19"/>
    </row>
    <row r="32" spans="2:10" ht="15.75">
      <c r="B32" s="65"/>
      <c r="C32" s="199" t="s">
        <v>47</v>
      </c>
      <c r="D32" s="66" t="s">
        <v>52</v>
      </c>
      <c r="E32" s="67">
        <v>910597</v>
      </c>
      <c r="F32" s="67">
        <v>940886</v>
      </c>
      <c r="G32" s="67">
        <v>1026277</v>
      </c>
      <c r="H32" s="67">
        <v>1115226.8531569997</v>
      </c>
      <c r="I32" s="67">
        <v>1226392.0420511279</v>
      </c>
      <c r="J32" s="68"/>
    </row>
    <row r="33" spans="2:10" ht="16.5" thickBot="1">
      <c r="B33" s="63"/>
      <c r="C33" s="69"/>
      <c r="D33" s="70"/>
      <c r="E33" s="71"/>
      <c r="F33" s="72"/>
      <c r="G33" s="72"/>
      <c r="H33" s="72"/>
      <c r="I33" s="73"/>
      <c r="J33" s="19"/>
    </row>
    <row r="34" spans="2:10" ht="16.5" thickBot="1">
      <c r="B34" s="63"/>
      <c r="C34" s="27"/>
      <c r="D34" s="47"/>
      <c r="E34" s="74"/>
      <c r="F34" s="75"/>
      <c r="G34" s="75"/>
      <c r="H34" s="75"/>
      <c r="I34" s="76"/>
      <c r="J34" s="19"/>
    </row>
    <row r="35" spans="2:10" ht="17.25" thickBot="1" thickTop="1">
      <c r="B35" s="63"/>
      <c r="C35" s="32" t="s">
        <v>48</v>
      </c>
      <c r="D35" s="33" t="s">
        <v>17</v>
      </c>
      <c r="E35" s="374">
        <v>21997374</v>
      </c>
      <c r="F35" s="374">
        <v>23785244</v>
      </c>
      <c r="G35" s="374">
        <v>25419164</v>
      </c>
      <c r="H35" s="374">
        <v>26469999</v>
      </c>
      <c r="I35" s="374">
        <v>26540000</v>
      </c>
      <c r="J35" s="19"/>
    </row>
    <row r="36" spans="2:10" ht="16.5" thickTop="1">
      <c r="B36" s="77"/>
      <c r="C36" s="78"/>
      <c r="D36" s="5"/>
      <c r="E36" s="2"/>
      <c r="F36" s="2"/>
      <c r="G36" s="2"/>
      <c r="H36" s="2"/>
      <c r="I36" s="2"/>
      <c r="J36" s="19"/>
    </row>
    <row r="37" spans="2:10" ht="15.75">
      <c r="B37" s="63"/>
      <c r="C37" s="79" t="s">
        <v>191</v>
      </c>
      <c r="D37" s="80"/>
      <c r="E37" s="2"/>
      <c r="F37" s="2"/>
      <c r="G37" s="2"/>
      <c r="H37" s="2"/>
      <c r="I37" s="2"/>
      <c r="J37" s="19"/>
    </row>
    <row r="38" spans="2:10" ht="16.5" thickBot="1">
      <c r="B38" s="81"/>
      <c r="C38" s="82"/>
      <c r="D38" s="83"/>
      <c r="E38" s="84"/>
      <c r="F38" s="84"/>
      <c r="G38" s="84"/>
      <c r="H38" s="84"/>
      <c r="I38" s="84"/>
      <c r="J38" s="85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10:I14 E18:I18 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7"/>
  <sheetViews>
    <sheetView showGridLines="0" zoomScale="70" zoomScaleNormal="70" zoomScaleSheetLayoutView="70" workbookViewId="0" topLeftCell="B4">
      <selection activeCell="D4" sqref="D1:H16384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205" t="s">
        <v>188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7"/>
      <c r="C2" s="88"/>
      <c r="D2" s="89"/>
      <c r="E2" s="2"/>
      <c r="F2" s="2"/>
      <c r="G2" s="2"/>
      <c r="H2" s="2"/>
      <c r="I2" s="2"/>
      <c r="J2" s="2"/>
    </row>
    <row r="3" spans="2:10" ht="6" customHeight="1" thickTop="1">
      <c r="B3" s="90"/>
      <c r="C3" s="91"/>
      <c r="D3" s="92"/>
      <c r="E3" s="93"/>
      <c r="F3" s="93"/>
      <c r="G3" s="93"/>
      <c r="H3" s="93"/>
      <c r="I3" s="93"/>
      <c r="J3" s="94"/>
    </row>
    <row r="4" spans="2:10" ht="15">
      <c r="B4" s="95"/>
      <c r="C4" s="192" t="s">
        <v>29</v>
      </c>
      <c r="D4" s="319"/>
      <c r="E4" s="320"/>
      <c r="F4" s="320" t="s">
        <v>82</v>
      </c>
      <c r="G4" s="320"/>
      <c r="H4" s="321"/>
      <c r="I4" s="97"/>
      <c r="J4" s="99"/>
    </row>
    <row r="5" spans="2:10" ht="15.75">
      <c r="B5" s="95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00"/>
      <c r="J5" s="99"/>
    </row>
    <row r="6" spans="2:10" ht="15.75">
      <c r="B6" s="95"/>
      <c r="C6" s="194" t="s">
        <v>194</v>
      </c>
      <c r="D6" s="22" t="s">
        <v>50</v>
      </c>
      <c r="E6" s="22" t="s">
        <v>50</v>
      </c>
      <c r="F6" s="22" t="s">
        <v>50</v>
      </c>
      <c r="G6" s="22" t="s">
        <v>190</v>
      </c>
      <c r="H6" s="21" t="s">
        <v>51</v>
      </c>
      <c r="I6" s="102"/>
      <c r="J6" s="99"/>
    </row>
    <row r="7" spans="2:10" ht="9.75" customHeight="1" thickBot="1">
      <c r="B7" s="95"/>
      <c r="C7" s="103"/>
      <c r="D7" s="104"/>
      <c r="E7" s="104"/>
      <c r="F7" s="104"/>
      <c r="G7" s="104"/>
      <c r="H7" s="101"/>
      <c r="I7" s="36"/>
      <c r="J7" s="99"/>
    </row>
    <row r="8" spans="2:10" ht="17.25" thickBot="1" thickTop="1">
      <c r="B8" s="95"/>
      <c r="C8" s="204" t="s">
        <v>53</v>
      </c>
      <c r="D8" s="324">
        <v>-547801</v>
      </c>
      <c r="E8" s="324">
        <v>-1961632</v>
      </c>
      <c r="F8" s="324">
        <v>-1398117</v>
      </c>
      <c r="G8" s="324">
        <v>-861731.6025570004</v>
      </c>
      <c r="H8" s="352">
        <v>-581917.7999999989</v>
      </c>
      <c r="I8" s="105"/>
      <c r="J8" s="106"/>
    </row>
    <row r="9" spans="2:10" ht="16.5" thickTop="1">
      <c r="B9" s="95"/>
      <c r="C9" s="197" t="s">
        <v>54</v>
      </c>
      <c r="D9" s="353"/>
      <c r="E9" s="354"/>
      <c r="F9" s="354"/>
      <c r="G9" s="354"/>
      <c r="H9" s="355"/>
      <c r="I9" s="110"/>
      <c r="J9" s="111"/>
    </row>
    <row r="10" spans="2:10" ht="6" customHeight="1">
      <c r="B10" s="95"/>
      <c r="C10" s="107"/>
      <c r="D10" s="330"/>
      <c r="E10" s="331"/>
      <c r="F10" s="331"/>
      <c r="G10" s="331"/>
      <c r="H10" s="332"/>
      <c r="I10" s="115"/>
      <c r="J10" s="111"/>
    </row>
    <row r="11" spans="2:10" ht="15">
      <c r="B11" s="95"/>
      <c r="C11" s="315" t="s">
        <v>55</v>
      </c>
      <c r="D11" s="356">
        <f>SUM(D12:D16)</f>
        <v>-376756</v>
      </c>
      <c r="E11" s="356">
        <f>SUM(E12:E16)</f>
        <v>10709</v>
      </c>
      <c r="F11" s="356">
        <f>SUM(F12:F16)</f>
        <v>63199</v>
      </c>
      <c r="G11" s="356">
        <f>SUM(G12:G16)</f>
        <v>1946.0079780000056</v>
      </c>
      <c r="H11" s="356">
        <v>29372.92</v>
      </c>
      <c r="I11" s="117"/>
      <c r="J11" s="111"/>
    </row>
    <row r="12" spans="2:10" ht="15">
      <c r="B12" s="95"/>
      <c r="C12" s="316" t="s">
        <v>56</v>
      </c>
      <c r="D12" s="356">
        <v>30360</v>
      </c>
      <c r="E12" s="356">
        <v>14902</v>
      </c>
      <c r="F12" s="356">
        <v>19102</v>
      </c>
      <c r="G12" s="356">
        <v>29499.349431000002</v>
      </c>
      <c r="H12" s="356">
        <v>4973.72</v>
      </c>
      <c r="I12" s="117" t="s">
        <v>18</v>
      </c>
      <c r="J12" s="111"/>
    </row>
    <row r="13" spans="2:10" ht="15">
      <c r="B13" s="95"/>
      <c r="C13" s="316" t="s">
        <v>57</v>
      </c>
      <c r="D13" s="356">
        <v>-18715</v>
      </c>
      <c r="E13" s="356">
        <v>-19872</v>
      </c>
      <c r="F13" s="356">
        <v>-10609</v>
      </c>
      <c r="G13" s="356">
        <v>-14459.093079</v>
      </c>
      <c r="H13" s="356">
        <v>-3453</v>
      </c>
      <c r="I13" s="117"/>
      <c r="J13" s="111"/>
    </row>
    <row r="14" spans="2:10" ht="15">
      <c r="B14" s="95"/>
      <c r="C14" s="316" t="s">
        <v>58</v>
      </c>
      <c r="D14" s="356">
        <v>8056</v>
      </c>
      <c r="E14" s="356">
        <v>17264</v>
      </c>
      <c r="F14" s="356">
        <v>25067</v>
      </c>
      <c r="G14" s="356">
        <v>21054.4</v>
      </c>
      <c r="H14" s="356">
        <v>27852.2</v>
      </c>
      <c r="I14" s="117"/>
      <c r="J14" s="111"/>
    </row>
    <row r="15" spans="2:10" ht="25.5">
      <c r="B15" s="95"/>
      <c r="C15" s="316" t="s">
        <v>59</v>
      </c>
      <c r="D15" s="356">
        <v>-401919</v>
      </c>
      <c r="E15" s="356">
        <v>-2258</v>
      </c>
      <c r="F15" s="356">
        <v>-7921</v>
      </c>
      <c r="G15" s="356">
        <v>-30474</v>
      </c>
      <c r="H15" s="356">
        <v>0</v>
      </c>
      <c r="I15" s="309" t="s">
        <v>93</v>
      </c>
      <c r="J15" s="111"/>
    </row>
    <row r="16" spans="2:10" ht="15">
      <c r="B16" s="95"/>
      <c r="C16" s="316" t="s">
        <v>60</v>
      </c>
      <c r="D16" s="356">
        <v>5462</v>
      </c>
      <c r="E16" s="356">
        <v>673</v>
      </c>
      <c r="F16" s="356">
        <v>37560</v>
      </c>
      <c r="G16" s="356">
        <v>-3674.648374</v>
      </c>
      <c r="H16" s="356">
        <v>0</v>
      </c>
      <c r="I16" s="117"/>
      <c r="J16" s="111"/>
    </row>
    <row r="17" spans="2:10" ht="25.5">
      <c r="B17" s="95"/>
      <c r="C17" s="119" t="s">
        <v>61</v>
      </c>
      <c r="D17" s="357">
        <v>4859</v>
      </c>
      <c r="E17" s="357">
        <v>-4662</v>
      </c>
      <c r="F17" s="357">
        <v>4252</v>
      </c>
      <c r="G17" s="357">
        <v>-226.648374</v>
      </c>
      <c r="H17" s="357"/>
      <c r="I17" s="310" t="s">
        <v>94</v>
      </c>
      <c r="J17" s="111"/>
    </row>
    <row r="18" spans="2:10" ht="15">
      <c r="B18" s="95"/>
      <c r="C18" s="119" t="s">
        <v>62</v>
      </c>
      <c r="D18" s="357"/>
      <c r="E18" s="357"/>
      <c r="F18" s="357"/>
      <c r="G18" s="357"/>
      <c r="H18" s="357"/>
      <c r="I18" s="307"/>
      <c r="J18" s="111"/>
    </row>
    <row r="19" spans="2:10" ht="15">
      <c r="B19" s="95"/>
      <c r="C19" s="116"/>
      <c r="D19" s="330"/>
      <c r="E19" s="331"/>
      <c r="F19" s="331"/>
      <c r="G19" s="331"/>
      <c r="H19" s="332"/>
      <c r="I19" s="117"/>
      <c r="J19" s="111"/>
    </row>
    <row r="20" spans="2:10" ht="15">
      <c r="B20" s="95"/>
      <c r="C20" s="317" t="s">
        <v>64</v>
      </c>
      <c r="D20" s="356">
        <v>-62554</v>
      </c>
      <c r="E20" s="356">
        <v>20683</v>
      </c>
      <c r="F20" s="356">
        <v>-60682</v>
      </c>
      <c r="G20" s="356">
        <v>39966</v>
      </c>
      <c r="H20" s="356">
        <v>-55810.352221434005</v>
      </c>
      <c r="I20" s="117"/>
      <c r="J20" s="111"/>
    </row>
    <row r="21" spans="2:10" ht="15">
      <c r="B21" s="95"/>
      <c r="C21" s="116"/>
      <c r="D21" s="330"/>
      <c r="E21" s="331"/>
      <c r="F21" s="331"/>
      <c r="G21" s="331"/>
      <c r="H21" s="332"/>
      <c r="I21" s="117"/>
      <c r="J21" s="111"/>
    </row>
    <row r="22" spans="2:10" ht="15">
      <c r="B22" s="95"/>
      <c r="C22" s="317" t="s">
        <v>65</v>
      </c>
      <c r="D22" s="356">
        <f>SUM(D23:D27)</f>
        <v>-54898</v>
      </c>
      <c r="E22" s="356">
        <f>SUM(E23:E27)</f>
        <v>48725</v>
      </c>
      <c r="F22" s="356">
        <f>SUM(F23:F27)</f>
        <v>-18695</v>
      </c>
      <c r="G22" s="356">
        <f>SUM(G23:G27)</f>
        <v>34097.099999999984</v>
      </c>
      <c r="H22" s="356">
        <v>57328.09881494011</v>
      </c>
      <c r="I22" s="117"/>
      <c r="J22" s="111"/>
    </row>
    <row r="23" spans="2:10" ht="15">
      <c r="B23" s="95"/>
      <c r="C23" s="119" t="s">
        <v>61</v>
      </c>
      <c r="D23" s="357">
        <v>8118</v>
      </c>
      <c r="E23" s="357">
        <v>17787</v>
      </c>
      <c r="F23" s="357">
        <v>-3420</v>
      </c>
      <c r="G23" s="357">
        <v>-7405</v>
      </c>
      <c r="H23" s="357"/>
      <c r="I23" s="307" t="s">
        <v>84</v>
      </c>
      <c r="J23" s="111"/>
    </row>
    <row r="24" spans="2:10" ht="15">
      <c r="B24" s="95"/>
      <c r="C24" s="119" t="s">
        <v>62</v>
      </c>
      <c r="D24" s="357">
        <v>15484</v>
      </c>
      <c r="E24" s="357">
        <v>4253</v>
      </c>
      <c r="F24" s="357">
        <v>714</v>
      </c>
      <c r="G24" s="357">
        <v>-14185.5</v>
      </c>
      <c r="H24" s="357">
        <v>30900</v>
      </c>
      <c r="I24" s="307" t="s">
        <v>95</v>
      </c>
      <c r="J24" s="111"/>
    </row>
    <row r="25" spans="2:10" ht="15">
      <c r="B25" s="95"/>
      <c r="C25" s="119" t="s">
        <v>63</v>
      </c>
      <c r="D25" s="357">
        <v>-78200</v>
      </c>
      <c r="E25" s="357">
        <v>7300</v>
      </c>
      <c r="F25" s="357">
        <v>-10200</v>
      </c>
      <c r="G25" s="357">
        <v>32800</v>
      </c>
      <c r="H25" s="357">
        <v>12000</v>
      </c>
      <c r="I25" s="307" t="s">
        <v>96</v>
      </c>
      <c r="J25" s="111"/>
    </row>
    <row r="26" spans="2:10" ht="15">
      <c r="B26" s="95"/>
      <c r="C26" s="119" t="s">
        <v>67</v>
      </c>
      <c r="D26" s="357">
        <v>11779</v>
      </c>
      <c r="E26" s="357">
        <v>19792</v>
      </c>
      <c r="F26" s="357">
        <v>-2278</v>
      </c>
      <c r="G26" s="357">
        <v>6960.6999999999825</v>
      </c>
      <c r="H26" s="357">
        <v>24200</v>
      </c>
      <c r="I26" s="307" t="s">
        <v>97</v>
      </c>
      <c r="J26" s="111"/>
    </row>
    <row r="27" spans="2:10" ht="15">
      <c r="B27" s="95"/>
      <c r="C27" s="119" t="s">
        <v>68</v>
      </c>
      <c r="D27" s="357">
        <v>-12079</v>
      </c>
      <c r="E27" s="357">
        <v>-407</v>
      </c>
      <c r="F27" s="357">
        <v>-3511</v>
      </c>
      <c r="G27" s="357">
        <v>15926.9</v>
      </c>
      <c r="H27" s="357">
        <v>-9756.90118505989</v>
      </c>
      <c r="I27" s="307" t="s">
        <v>98</v>
      </c>
      <c r="J27" s="111"/>
    </row>
    <row r="28" spans="2:10" ht="15">
      <c r="B28" s="95"/>
      <c r="C28" s="317" t="s">
        <v>66</v>
      </c>
      <c r="D28" s="356">
        <v>45130</v>
      </c>
      <c r="E28" s="356">
        <v>-43748</v>
      </c>
      <c r="F28" s="356">
        <v>170491</v>
      </c>
      <c r="G28" s="356">
        <v>76212.84400091608</v>
      </c>
      <c r="H28" s="356">
        <v>40200</v>
      </c>
      <c r="I28" s="117"/>
      <c r="J28" s="111"/>
    </row>
    <row r="29" spans="2:10" ht="15">
      <c r="B29" s="95"/>
      <c r="C29" s="119" t="s">
        <v>61</v>
      </c>
      <c r="D29" s="357">
        <v>-8158</v>
      </c>
      <c r="E29" s="357">
        <v>-14653</v>
      </c>
      <c r="F29" s="357">
        <v>50183</v>
      </c>
      <c r="G29" s="357">
        <v>13910</v>
      </c>
      <c r="H29" s="357">
        <v>3000</v>
      </c>
      <c r="I29" s="307" t="s">
        <v>85</v>
      </c>
      <c r="J29" s="111"/>
    </row>
    <row r="30" spans="2:10" ht="15">
      <c r="B30" s="95"/>
      <c r="C30" s="119" t="s">
        <v>62</v>
      </c>
      <c r="D30" s="357">
        <v>9100</v>
      </c>
      <c r="E30" s="357">
        <v>21515</v>
      </c>
      <c r="F30" s="357">
        <v>8260</v>
      </c>
      <c r="G30" s="357">
        <v>740</v>
      </c>
      <c r="H30" s="357"/>
      <c r="I30" s="307" t="s">
        <v>86</v>
      </c>
      <c r="J30" s="111"/>
    </row>
    <row r="31" spans="2:10" ht="15">
      <c r="B31" s="95"/>
      <c r="C31" s="119" t="s">
        <v>63</v>
      </c>
      <c r="D31" s="357">
        <v>71298</v>
      </c>
      <c r="E31" s="357">
        <v>-58970</v>
      </c>
      <c r="F31" s="357">
        <v>32402</v>
      </c>
      <c r="G31" s="357">
        <v>-18546</v>
      </c>
      <c r="H31" s="357"/>
      <c r="I31" s="307" t="s">
        <v>99</v>
      </c>
      <c r="J31" s="111"/>
    </row>
    <row r="32" spans="2:10" ht="15">
      <c r="B32" s="95"/>
      <c r="C32" s="119" t="s">
        <v>67</v>
      </c>
      <c r="D32" s="357">
        <v>-3164</v>
      </c>
      <c r="E32" s="357">
        <v>4367</v>
      </c>
      <c r="F32" s="357">
        <v>22309</v>
      </c>
      <c r="G32" s="357">
        <v>6387</v>
      </c>
      <c r="H32" s="357">
        <v>33000</v>
      </c>
      <c r="I32" s="307" t="s">
        <v>100</v>
      </c>
      <c r="J32" s="111"/>
    </row>
    <row r="33" spans="2:10" ht="15">
      <c r="B33" s="95"/>
      <c r="C33" s="119" t="s">
        <v>68</v>
      </c>
      <c r="D33" s="357">
        <v>-34855</v>
      </c>
      <c r="E33" s="357">
        <v>-35835</v>
      </c>
      <c r="F33" s="357">
        <v>14731</v>
      </c>
      <c r="G33" s="357">
        <v>31560.592697916134</v>
      </c>
      <c r="H33" s="357">
        <v>3200</v>
      </c>
      <c r="I33" s="307" t="s">
        <v>101</v>
      </c>
      <c r="J33" s="111"/>
    </row>
    <row r="34" spans="2:10" ht="15">
      <c r="B34" s="95"/>
      <c r="C34" s="116"/>
      <c r="D34" s="358"/>
      <c r="E34" s="358"/>
      <c r="F34" s="358"/>
      <c r="G34" s="358"/>
      <c r="H34" s="332"/>
      <c r="I34" s="117"/>
      <c r="J34" s="111"/>
    </row>
    <row r="35" spans="2:10" ht="30">
      <c r="B35" s="95"/>
      <c r="C35" s="318" t="s">
        <v>69</v>
      </c>
      <c r="D35" s="359" t="s">
        <v>5</v>
      </c>
      <c r="E35" s="359" t="s">
        <v>5</v>
      </c>
      <c r="F35" s="359" t="s">
        <v>5</v>
      </c>
      <c r="G35" s="359" t="s">
        <v>5</v>
      </c>
      <c r="H35" s="359" t="s">
        <v>5</v>
      </c>
      <c r="I35" s="117"/>
      <c r="J35" s="111"/>
    </row>
    <row r="36" spans="2:10" ht="15">
      <c r="B36" s="95"/>
      <c r="C36" s="317" t="s">
        <v>70</v>
      </c>
      <c r="D36" s="356">
        <f>SUM(D37:D40)</f>
        <v>-166980</v>
      </c>
      <c r="E36" s="356">
        <f>SUM(E37:E40)</f>
        <v>-109352</v>
      </c>
      <c r="F36" s="356">
        <f>SUM(F37:F39)</f>
        <v>-41902</v>
      </c>
      <c r="G36" s="356">
        <f>SUM(G37:G39)</f>
        <v>28630.1586529999</v>
      </c>
      <c r="H36" s="356">
        <v>7482.511905866097</v>
      </c>
      <c r="I36" s="117"/>
      <c r="J36" s="111"/>
    </row>
    <row r="37" spans="2:10" ht="15">
      <c r="B37" s="95"/>
      <c r="C37" s="119" t="s">
        <v>61</v>
      </c>
      <c r="D37" s="357">
        <v>39652</v>
      </c>
      <c r="E37" s="357">
        <v>60197</v>
      </c>
      <c r="F37" s="357">
        <v>65970</v>
      </c>
      <c r="G37" s="357">
        <v>32046.4</v>
      </c>
      <c r="H37" s="357">
        <v>-2357.0999999999767</v>
      </c>
      <c r="I37" s="306" t="s">
        <v>102</v>
      </c>
      <c r="J37" s="111"/>
    </row>
    <row r="38" spans="2:10" ht="15">
      <c r="B38" s="95"/>
      <c r="D38" s="357">
        <v>-206276</v>
      </c>
      <c r="E38" s="357">
        <v>-166150</v>
      </c>
      <c r="F38" s="357">
        <v>-112592</v>
      </c>
      <c r="G38" s="357">
        <v>-2467.2913470000626</v>
      </c>
      <c r="H38" s="357">
        <v>9839.611905866073</v>
      </c>
      <c r="I38" s="306" t="s">
        <v>103</v>
      </c>
      <c r="J38" s="111"/>
    </row>
    <row r="39" spans="2:10" ht="15">
      <c r="B39" s="95"/>
      <c r="C39" s="119" t="s">
        <v>62</v>
      </c>
      <c r="D39" s="357">
        <v>-356</v>
      </c>
      <c r="E39" s="357">
        <v>-3399</v>
      </c>
      <c r="F39" s="357">
        <v>4720</v>
      </c>
      <c r="G39" s="357">
        <v>-948.9500000000116</v>
      </c>
      <c r="H39" s="357">
        <v>0</v>
      </c>
      <c r="I39" s="311" t="s">
        <v>104</v>
      </c>
      <c r="J39" s="111"/>
    </row>
    <row r="40" spans="2:10" ht="15">
      <c r="B40" s="77"/>
      <c r="C40" s="119"/>
      <c r="D40" s="330"/>
      <c r="E40" s="331"/>
      <c r="F40" s="331"/>
      <c r="G40" s="331"/>
      <c r="H40" s="332"/>
      <c r="I40" s="117"/>
      <c r="J40" s="111"/>
    </row>
    <row r="41" spans="2:10" ht="15">
      <c r="B41" s="95"/>
      <c r="C41" s="317" t="s">
        <v>71</v>
      </c>
      <c r="D41" s="356">
        <f>SUM(D42:D48)</f>
        <v>-422181</v>
      </c>
      <c r="E41" s="356">
        <f>SUM(E42:E48)</f>
        <v>-371276</v>
      </c>
      <c r="F41" s="356">
        <f>SUM(F42:F48)</f>
        <v>-138639</v>
      </c>
      <c r="G41" s="356">
        <f>SUM(G42:G49)</f>
        <v>-118153.5</v>
      </c>
      <c r="H41" s="356">
        <v>-60324.953017024134</v>
      </c>
      <c r="I41" s="117"/>
      <c r="J41" s="111"/>
    </row>
    <row r="42" spans="2:10" ht="15">
      <c r="B42" s="95"/>
      <c r="C42" s="291" t="s">
        <v>61</v>
      </c>
      <c r="D42" s="357">
        <v>-423903</v>
      </c>
      <c r="E42" s="357">
        <v>-468806</v>
      </c>
      <c r="F42" s="357">
        <v>-130793</v>
      </c>
      <c r="G42" s="357"/>
      <c r="H42" s="357">
        <v>-67677.90000000059</v>
      </c>
      <c r="I42" s="306" t="s">
        <v>105</v>
      </c>
      <c r="J42" s="111"/>
    </row>
    <row r="43" spans="2:10" ht="25.5">
      <c r="B43" s="95"/>
      <c r="C43" s="119" t="s">
        <v>62</v>
      </c>
      <c r="D43" s="357">
        <v>1722</v>
      </c>
      <c r="E43" s="357"/>
      <c r="F43" s="357"/>
      <c r="G43" s="357"/>
      <c r="H43" s="357"/>
      <c r="I43" s="311" t="s">
        <v>108</v>
      </c>
      <c r="J43" s="111"/>
    </row>
    <row r="44" spans="2:10" s="290" customFormat="1" ht="25.5">
      <c r="B44" s="288"/>
      <c r="C44" s="119" t="s">
        <v>63</v>
      </c>
      <c r="D44" s="357"/>
      <c r="E44" s="357">
        <v>-17799</v>
      </c>
      <c r="F44" s="357"/>
      <c r="G44" s="357"/>
      <c r="H44" s="357"/>
      <c r="I44" s="311" t="s">
        <v>106</v>
      </c>
      <c r="J44" s="289"/>
    </row>
    <row r="45" spans="2:10" ht="25.5">
      <c r="B45" s="95"/>
      <c r="C45" s="119" t="s">
        <v>67</v>
      </c>
      <c r="D45" s="357"/>
      <c r="E45" s="357">
        <v>268696</v>
      </c>
      <c r="F45" s="357">
        <v>67790</v>
      </c>
      <c r="G45" s="357"/>
      <c r="H45" s="357"/>
      <c r="I45" s="311" t="s">
        <v>107</v>
      </c>
      <c r="J45" s="111"/>
    </row>
    <row r="46" spans="2:10" ht="25.5">
      <c r="B46" s="95"/>
      <c r="C46" s="119" t="s">
        <v>68</v>
      </c>
      <c r="D46" s="357"/>
      <c r="E46" s="357">
        <v>-46060</v>
      </c>
      <c r="F46" s="357">
        <v>-1613</v>
      </c>
      <c r="G46" s="357">
        <v>-990.5</v>
      </c>
      <c r="H46" s="357">
        <v>-4109.231546246166</v>
      </c>
      <c r="I46" s="311" t="s">
        <v>195</v>
      </c>
      <c r="J46" s="111"/>
    </row>
    <row r="47" spans="2:10" ht="15" customHeight="1">
      <c r="B47" s="95"/>
      <c r="C47" s="119" t="s">
        <v>202</v>
      </c>
      <c r="D47" s="357"/>
      <c r="E47" s="357">
        <v>-101925</v>
      </c>
      <c r="F47" s="357">
        <v>-74023</v>
      </c>
      <c r="G47" s="357">
        <v>-14663</v>
      </c>
      <c r="H47" s="357">
        <v>11462.178529222623</v>
      </c>
      <c r="I47" s="306" t="s">
        <v>109</v>
      </c>
      <c r="J47" s="111"/>
    </row>
    <row r="48" spans="2:10" ht="15">
      <c r="B48" s="95"/>
      <c r="C48" s="119" t="s">
        <v>203</v>
      </c>
      <c r="D48" s="357"/>
      <c r="E48" s="357">
        <v>-5382</v>
      </c>
      <c r="F48" s="357"/>
      <c r="G48" s="357"/>
      <c r="H48" s="357"/>
      <c r="I48" s="306" t="s">
        <v>110</v>
      </c>
      <c r="J48" s="111"/>
    </row>
    <row r="49" spans="2:10" ht="25.5">
      <c r="B49" s="95"/>
      <c r="C49" s="119" t="s">
        <v>204</v>
      </c>
      <c r="D49" s="357"/>
      <c r="E49" s="357"/>
      <c r="F49" s="357"/>
      <c r="G49" s="357">
        <v>-102500</v>
      </c>
      <c r="H49" s="357"/>
      <c r="I49" s="311" t="s">
        <v>196</v>
      </c>
      <c r="J49" s="111"/>
    </row>
    <row r="50" spans="2:10" ht="15.75" thickBot="1">
      <c r="B50" s="95"/>
      <c r="C50" s="116"/>
      <c r="D50" s="339"/>
      <c r="E50" s="340"/>
      <c r="F50" s="340"/>
      <c r="G50" s="340"/>
      <c r="H50" s="341"/>
      <c r="I50" s="117"/>
      <c r="J50" s="111"/>
    </row>
    <row r="51" spans="2:10" ht="17.25" thickBot="1" thickTop="1">
      <c r="B51" s="95"/>
      <c r="C51" s="202" t="s">
        <v>72</v>
      </c>
      <c r="D51" s="324">
        <f>D8+D11+D20+D22+D28+D36+D41</f>
        <v>-1586040</v>
      </c>
      <c r="E51" s="324">
        <f>E8+E11+E20+E22+E28+E36+E41</f>
        <v>-2405891</v>
      </c>
      <c r="F51" s="324">
        <f>F8+F11+F20+F22+F28+F36+F41</f>
        <v>-1424345</v>
      </c>
      <c r="G51" s="324">
        <f>G8+G11+G20+G22+G28+G36+G41</f>
        <v>-799032.9919250844</v>
      </c>
      <c r="H51" s="352">
        <f>H8+H11+H20+H22+H28+H36+H41</f>
        <v>-563669.5745176508</v>
      </c>
      <c r="I51" s="125"/>
      <c r="J51" s="106"/>
    </row>
    <row r="52" spans="2:10" ht="16.5" thickTop="1">
      <c r="B52" s="95"/>
      <c r="C52" s="203" t="s">
        <v>73</v>
      </c>
      <c r="D52" s="1"/>
      <c r="E52" s="1"/>
      <c r="F52" s="1"/>
      <c r="G52" s="86"/>
      <c r="H52" s="1"/>
      <c r="I52" s="1"/>
      <c r="J52" s="111"/>
    </row>
    <row r="53" spans="2:10" ht="1.5" customHeight="1">
      <c r="B53" s="95"/>
      <c r="C53" s="126"/>
      <c r="D53" s="1"/>
      <c r="E53" s="1"/>
      <c r="F53" s="1"/>
      <c r="G53" s="1"/>
      <c r="H53" s="1"/>
      <c r="I53" s="1"/>
      <c r="J53" s="111"/>
    </row>
    <row r="54" spans="2:10" ht="15.75">
      <c r="B54" s="95"/>
      <c r="C54" s="78" t="s">
        <v>191</v>
      </c>
      <c r="D54" s="1"/>
      <c r="E54" s="1"/>
      <c r="F54" s="1"/>
      <c r="G54" s="1"/>
      <c r="H54" s="1"/>
      <c r="I54" s="1"/>
      <c r="J54" s="111"/>
    </row>
    <row r="55" spans="2:10" ht="15.75">
      <c r="B55" s="95"/>
      <c r="C55" s="127" t="s">
        <v>74</v>
      </c>
      <c r="D55" s="1"/>
      <c r="E55" s="1"/>
      <c r="F55" s="1"/>
      <c r="G55" s="1"/>
      <c r="H55" s="1"/>
      <c r="I55" s="1"/>
      <c r="J55" s="111"/>
    </row>
    <row r="56" spans="2:10" ht="3.75" customHeight="1" thickBot="1">
      <c r="B56" s="128"/>
      <c r="C56" s="129"/>
      <c r="D56" s="130"/>
      <c r="E56" s="130"/>
      <c r="F56" s="130"/>
      <c r="G56" s="130"/>
      <c r="H56" s="130"/>
      <c r="I56" s="130"/>
      <c r="J56" s="131"/>
    </row>
    <row r="57" spans="2:10" ht="15.75" thickTop="1">
      <c r="B57" s="87"/>
      <c r="C57" s="132"/>
      <c r="D57" s="2"/>
      <c r="E57" s="2"/>
      <c r="F57" s="2"/>
      <c r="G57" s="2"/>
      <c r="H57" s="2"/>
      <c r="I57" s="2"/>
      <c r="J57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205" t="s">
        <v>187</v>
      </c>
      <c r="D1" s="3"/>
      <c r="E1" s="2"/>
      <c r="F1" s="2"/>
      <c r="G1" s="2"/>
      <c r="H1" s="2"/>
      <c r="I1" s="2"/>
      <c r="J1" s="2"/>
    </row>
    <row r="2" spans="2:10" ht="32.25" thickBot="1">
      <c r="B2" s="133"/>
      <c r="C2" s="88"/>
      <c r="D2" s="89"/>
      <c r="E2" s="2"/>
      <c r="F2" s="2"/>
      <c r="G2" s="2"/>
      <c r="H2" s="2"/>
      <c r="I2" s="2"/>
      <c r="J2" s="2"/>
    </row>
    <row r="3" spans="2:10" ht="15.75" thickTop="1">
      <c r="B3" s="134"/>
      <c r="C3" s="91"/>
      <c r="D3" s="92"/>
      <c r="E3" s="93"/>
      <c r="F3" s="93"/>
      <c r="G3" s="93"/>
      <c r="H3" s="93"/>
      <c r="I3" s="93"/>
      <c r="J3" s="94"/>
    </row>
    <row r="4" spans="2:10" ht="15">
      <c r="B4" s="12"/>
      <c r="C4" s="192" t="s">
        <v>29</v>
      </c>
      <c r="D4" s="96"/>
      <c r="E4" s="97"/>
      <c r="F4" s="97" t="s">
        <v>82</v>
      </c>
      <c r="G4" s="97"/>
      <c r="H4" s="97"/>
      <c r="I4" s="135"/>
      <c r="J4" s="99"/>
    </row>
    <row r="5" spans="2:10" ht="15.75">
      <c r="B5" s="12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36"/>
      <c r="J5" s="99"/>
    </row>
    <row r="6" spans="2:10" ht="15.75">
      <c r="B6" s="12"/>
      <c r="C6" s="194" t="s">
        <v>194</v>
      </c>
      <c r="D6" s="22" t="s">
        <v>5</v>
      </c>
      <c r="E6" s="22" t="s">
        <v>5</v>
      </c>
      <c r="F6" s="22" t="s">
        <v>5</v>
      </c>
      <c r="G6" s="22" t="s">
        <v>5</v>
      </c>
      <c r="H6" s="303" t="s">
        <v>5</v>
      </c>
      <c r="I6" s="102"/>
      <c r="J6" s="99"/>
    </row>
    <row r="7" spans="2:10" ht="16.5" thickBot="1">
      <c r="B7" s="12"/>
      <c r="C7" s="137"/>
      <c r="D7" s="104"/>
      <c r="E7" s="104"/>
      <c r="F7" s="104"/>
      <c r="G7" s="104"/>
      <c r="H7" s="138"/>
      <c r="I7" s="36"/>
      <c r="J7" s="99"/>
    </row>
    <row r="8" spans="2:10" ht="17.25" thickBot="1" thickTop="1">
      <c r="B8" s="12"/>
      <c r="C8" s="204" t="s">
        <v>75</v>
      </c>
      <c r="D8" s="139" t="s">
        <v>5</v>
      </c>
      <c r="E8" s="139" t="s">
        <v>5</v>
      </c>
      <c r="F8" s="139" t="s">
        <v>5</v>
      </c>
      <c r="G8" s="139" t="s">
        <v>5</v>
      </c>
      <c r="H8" s="140"/>
      <c r="I8" s="141"/>
      <c r="J8" s="106"/>
    </row>
    <row r="9" spans="2:10" ht="16.5" thickTop="1">
      <c r="B9" s="12"/>
      <c r="C9" s="197" t="s">
        <v>54</v>
      </c>
      <c r="D9" s="108"/>
      <c r="E9" s="109"/>
      <c r="F9" s="109"/>
      <c r="G9" s="109"/>
      <c r="H9" s="109"/>
      <c r="I9" s="142"/>
      <c r="J9" s="111"/>
    </row>
    <row r="10" spans="2:10" ht="15.75">
      <c r="B10" s="12"/>
      <c r="C10" s="107"/>
      <c r="D10" s="112"/>
      <c r="E10" s="113"/>
      <c r="F10" s="113"/>
      <c r="G10" s="113"/>
      <c r="H10" s="113"/>
      <c r="I10" s="143"/>
      <c r="J10" s="111"/>
    </row>
    <row r="11" spans="2:10" ht="15">
      <c r="B11" s="144"/>
      <c r="C11" s="200" t="s">
        <v>55</v>
      </c>
      <c r="D11" s="123" t="s">
        <v>5</v>
      </c>
      <c r="E11" s="123" t="s">
        <v>5</v>
      </c>
      <c r="F11" s="123" t="s">
        <v>5</v>
      </c>
      <c r="G11" s="123" t="s">
        <v>5</v>
      </c>
      <c r="H11" s="145"/>
      <c r="I11" s="146"/>
      <c r="J11" s="111"/>
    </row>
    <row r="12" spans="2:10" ht="15">
      <c r="B12" s="12"/>
      <c r="C12" s="116" t="s">
        <v>76</v>
      </c>
      <c r="D12" s="123" t="s">
        <v>5</v>
      </c>
      <c r="E12" s="123" t="s">
        <v>5</v>
      </c>
      <c r="F12" s="123" t="s">
        <v>5</v>
      </c>
      <c r="G12" s="123" t="s">
        <v>5</v>
      </c>
      <c r="H12" s="147"/>
      <c r="I12" s="117"/>
      <c r="J12" s="111"/>
    </row>
    <row r="13" spans="2:10" ht="15">
      <c r="B13" s="12"/>
      <c r="C13" s="116" t="s">
        <v>77</v>
      </c>
      <c r="D13" s="123" t="s">
        <v>5</v>
      </c>
      <c r="E13" s="123" t="s">
        <v>5</v>
      </c>
      <c r="F13" s="123" t="s">
        <v>5</v>
      </c>
      <c r="G13" s="123" t="s">
        <v>5</v>
      </c>
      <c r="H13" s="147"/>
      <c r="I13" s="117"/>
      <c r="J13" s="111"/>
    </row>
    <row r="14" spans="2:10" ht="15">
      <c r="B14" s="12"/>
      <c r="C14" s="116" t="s">
        <v>78</v>
      </c>
      <c r="D14" s="123" t="s">
        <v>5</v>
      </c>
      <c r="E14" s="123" t="s">
        <v>5</v>
      </c>
      <c r="F14" s="123" t="s">
        <v>5</v>
      </c>
      <c r="G14" s="123" t="s">
        <v>5</v>
      </c>
      <c r="H14" s="147"/>
      <c r="I14" s="117"/>
      <c r="J14" s="111"/>
    </row>
    <row r="15" spans="2:10" ht="15">
      <c r="B15" s="12"/>
      <c r="C15" s="119" t="s">
        <v>61</v>
      </c>
      <c r="D15" s="308"/>
      <c r="E15" s="308"/>
      <c r="F15" s="308"/>
      <c r="G15" s="308"/>
      <c r="H15" s="312"/>
      <c r="I15" s="313"/>
      <c r="J15" s="111"/>
    </row>
    <row r="16" spans="2:10" ht="15">
      <c r="B16" s="12"/>
      <c r="C16" s="119" t="s">
        <v>62</v>
      </c>
      <c r="D16" s="308"/>
      <c r="E16" s="308"/>
      <c r="F16" s="308"/>
      <c r="G16" s="308"/>
      <c r="H16" s="312"/>
      <c r="I16" s="313"/>
      <c r="J16" s="111"/>
    </row>
    <row r="17" spans="2:10" ht="15">
      <c r="B17" s="12"/>
      <c r="C17" s="148"/>
      <c r="D17" s="120"/>
      <c r="E17" s="121"/>
      <c r="F17" s="121"/>
      <c r="G17" s="121"/>
      <c r="H17" s="124"/>
      <c r="I17" s="117"/>
      <c r="J17" s="111"/>
    </row>
    <row r="18" spans="2:10" ht="15">
      <c r="B18" s="12"/>
      <c r="C18" s="116" t="s">
        <v>79</v>
      </c>
      <c r="D18" s="149" t="s">
        <v>5</v>
      </c>
      <c r="E18" s="149" t="s">
        <v>5</v>
      </c>
      <c r="F18" s="149" t="s">
        <v>5</v>
      </c>
      <c r="G18" s="149" t="s">
        <v>5</v>
      </c>
      <c r="H18" s="147"/>
      <c r="I18" s="117"/>
      <c r="J18" s="111"/>
    </row>
    <row r="19" spans="2:10" ht="15">
      <c r="B19" s="12"/>
      <c r="C19" s="119" t="s">
        <v>61</v>
      </c>
      <c r="D19" s="308"/>
      <c r="E19" s="308"/>
      <c r="F19" s="308"/>
      <c r="G19" s="308"/>
      <c r="H19" s="312"/>
      <c r="I19" s="313"/>
      <c r="J19" s="111"/>
    </row>
    <row r="20" spans="2:10" ht="15">
      <c r="B20" s="12"/>
      <c r="C20" s="119" t="s">
        <v>62</v>
      </c>
      <c r="D20" s="308"/>
      <c r="E20" s="308"/>
      <c r="F20" s="308"/>
      <c r="G20" s="308"/>
      <c r="H20" s="312"/>
      <c r="I20" s="313"/>
      <c r="J20" s="111"/>
    </row>
    <row r="21" spans="2:10" ht="15">
      <c r="B21" s="12"/>
      <c r="C21" s="148"/>
      <c r="D21" s="120"/>
      <c r="E21" s="121"/>
      <c r="F21" s="121"/>
      <c r="G21" s="121"/>
      <c r="H21" s="124"/>
      <c r="I21" s="117"/>
      <c r="J21" s="111"/>
    </row>
    <row r="22" spans="2:10" ht="15">
      <c r="B22" s="144"/>
      <c r="C22" s="201" t="s">
        <v>64</v>
      </c>
      <c r="D22" s="149" t="s">
        <v>5</v>
      </c>
      <c r="E22" s="149" t="s">
        <v>5</v>
      </c>
      <c r="F22" s="149" t="s">
        <v>5</v>
      </c>
      <c r="G22" s="149" t="s">
        <v>5</v>
      </c>
      <c r="H22" s="147"/>
      <c r="I22" s="117"/>
      <c r="J22" s="111"/>
    </row>
    <row r="23" spans="2:10" ht="15">
      <c r="B23" s="12"/>
      <c r="C23" s="148"/>
      <c r="D23" s="120"/>
      <c r="E23" s="121"/>
      <c r="F23" s="121"/>
      <c r="G23" s="121"/>
      <c r="H23" s="124"/>
      <c r="I23" s="117"/>
      <c r="J23" s="111"/>
    </row>
    <row r="24" spans="2:10" ht="15">
      <c r="B24" s="144"/>
      <c r="C24" s="201" t="s">
        <v>65</v>
      </c>
      <c r="D24" s="149" t="s">
        <v>5</v>
      </c>
      <c r="E24" s="149" t="s">
        <v>5</v>
      </c>
      <c r="F24" s="149" t="s">
        <v>5</v>
      </c>
      <c r="G24" s="149" t="s">
        <v>5</v>
      </c>
      <c r="H24" s="147"/>
      <c r="I24" s="117"/>
      <c r="J24" s="111"/>
    </row>
    <row r="25" spans="2:10" ht="15">
      <c r="B25" s="144"/>
      <c r="C25" s="119" t="s">
        <v>61</v>
      </c>
      <c r="D25" s="308"/>
      <c r="E25" s="308"/>
      <c r="F25" s="308"/>
      <c r="G25" s="308"/>
      <c r="H25" s="312"/>
      <c r="I25" s="313"/>
      <c r="J25" s="111"/>
    </row>
    <row r="26" spans="2:10" ht="15">
      <c r="B26" s="144"/>
      <c r="C26" s="119" t="s">
        <v>62</v>
      </c>
      <c r="D26" s="314"/>
      <c r="E26" s="314"/>
      <c r="F26" s="314"/>
      <c r="G26" s="314"/>
      <c r="H26" s="312"/>
      <c r="I26" s="313"/>
      <c r="J26" s="111"/>
    </row>
    <row r="27" spans="2:10" ht="15">
      <c r="B27" s="144"/>
      <c r="C27" s="201" t="s">
        <v>66</v>
      </c>
      <c r="D27" s="149" t="s">
        <v>5</v>
      </c>
      <c r="E27" s="149" t="s">
        <v>5</v>
      </c>
      <c r="F27" s="149" t="s">
        <v>5</v>
      </c>
      <c r="G27" s="149" t="s">
        <v>5</v>
      </c>
      <c r="H27" s="147"/>
      <c r="I27" s="117"/>
      <c r="J27" s="111"/>
    </row>
    <row r="28" spans="2:10" ht="15">
      <c r="B28" s="144"/>
      <c r="C28" s="119" t="s">
        <v>61</v>
      </c>
      <c r="D28" s="308"/>
      <c r="E28" s="308"/>
      <c r="F28" s="308"/>
      <c r="G28" s="308"/>
      <c r="H28" s="312"/>
      <c r="I28" s="313"/>
      <c r="J28" s="111"/>
    </row>
    <row r="29" spans="2:10" ht="15">
      <c r="B29" s="144"/>
      <c r="C29" s="119" t="s">
        <v>62</v>
      </c>
      <c r="D29" s="308"/>
      <c r="E29" s="308"/>
      <c r="F29" s="308"/>
      <c r="G29" s="308"/>
      <c r="H29" s="312"/>
      <c r="I29" s="313"/>
      <c r="J29" s="111"/>
    </row>
    <row r="30" spans="2:10" ht="15">
      <c r="B30" s="144"/>
      <c r="C30" s="116"/>
      <c r="D30" s="120"/>
      <c r="E30" s="121"/>
      <c r="F30" s="121"/>
      <c r="G30" s="121"/>
      <c r="H30" s="124"/>
      <c r="I30" s="117"/>
      <c r="J30" s="111"/>
    </row>
    <row r="31" spans="2:10" ht="15">
      <c r="B31" s="144"/>
      <c r="C31" s="201" t="s">
        <v>80</v>
      </c>
      <c r="D31" s="149" t="s">
        <v>5</v>
      </c>
      <c r="E31" s="149" t="s">
        <v>5</v>
      </c>
      <c r="F31" s="149" t="s">
        <v>5</v>
      </c>
      <c r="G31" s="149" t="s">
        <v>5</v>
      </c>
      <c r="H31" s="147"/>
      <c r="I31" s="117"/>
      <c r="J31" s="111"/>
    </row>
    <row r="32" spans="2:10" ht="15">
      <c r="B32" s="144"/>
      <c r="C32" s="119" t="s">
        <v>61</v>
      </c>
      <c r="D32" s="308"/>
      <c r="E32" s="308"/>
      <c r="F32" s="308"/>
      <c r="G32" s="308"/>
      <c r="H32" s="312"/>
      <c r="I32" s="313"/>
      <c r="J32" s="111"/>
    </row>
    <row r="33" spans="2:10" ht="15">
      <c r="B33" s="144"/>
      <c r="C33" s="119" t="s">
        <v>62</v>
      </c>
      <c r="D33" s="308"/>
      <c r="E33" s="308"/>
      <c r="F33" s="308"/>
      <c r="G33" s="308"/>
      <c r="H33" s="312"/>
      <c r="I33" s="313"/>
      <c r="J33" s="111"/>
    </row>
    <row r="34" spans="2:10" ht="15">
      <c r="B34" s="12"/>
      <c r="C34" s="116"/>
      <c r="D34" s="120"/>
      <c r="E34" s="121"/>
      <c r="F34" s="121"/>
      <c r="G34" s="121"/>
      <c r="H34" s="124"/>
      <c r="I34" s="117"/>
      <c r="J34" s="111"/>
    </row>
    <row r="35" spans="2:10" ht="15">
      <c r="B35" s="12"/>
      <c r="C35" s="201" t="s">
        <v>71</v>
      </c>
      <c r="D35" s="149" t="s">
        <v>5</v>
      </c>
      <c r="E35" s="149" t="s">
        <v>5</v>
      </c>
      <c r="F35" s="149" t="s">
        <v>5</v>
      </c>
      <c r="G35" s="149" t="s">
        <v>5</v>
      </c>
      <c r="H35" s="147"/>
      <c r="I35" s="117"/>
      <c r="J35" s="111"/>
    </row>
    <row r="36" spans="2:10" ht="15">
      <c r="B36" s="12"/>
      <c r="C36" s="119" t="s">
        <v>61</v>
      </c>
      <c r="D36" s="308"/>
      <c r="E36" s="308"/>
      <c r="F36" s="308"/>
      <c r="G36" s="308"/>
      <c r="H36" s="312"/>
      <c r="I36" s="313"/>
      <c r="J36" s="111"/>
    </row>
    <row r="37" spans="2:10" ht="15">
      <c r="B37" s="12"/>
      <c r="C37" s="119" t="s">
        <v>62</v>
      </c>
      <c r="D37" s="308"/>
      <c r="E37" s="308"/>
      <c r="F37" s="308"/>
      <c r="G37" s="308"/>
      <c r="H37" s="312"/>
      <c r="I37" s="313"/>
      <c r="J37" s="111"/>
    </row>
    <row r="38" spans="2:10" ht="15">
      <c r="B38" s="12"/>
      <c r="C38" s="119" t="s">
        <v>63</v>
      </c>
      <c r="D38" s="308"/>
      <c r="E38" s="308"/>
      <c r="F38" s="308"/>
      <c r="G38" s="308"/>
      <c r="H38" s="312"/>
      <c r="I38" s="313"/>
      <c r="J38" s="111"/>
    </row>
    <row r="39" spans="2:10" ht="15.75" thickBot="1">
      <c r="B39" s="12"/>
      <c r="C39" s="116"/>
      <c r="D39" s="120"/>
      <c r="E39" s="121"/>
      <c r="F39" s="121"/>
      <c r="G39" s="121"/>
      <c r="H39" s="150"/>
      <c r="I39" s="117"/>
      <c r="J39" s="111"/>
    </row>
    <row r="40" spans="2:10" ht="17.25" thickBot="1" thickTop="1">
      <c r="B40" s="12"/>
      <c r="C40" s="202" t="s">
        <v>81</v>
      </c>
      <c r="D40" s="149" t="s">
        <v>5</v>
      </c>
      <c r="E40" s="149" t="s">
        <v>5</v>
      </c>
      <c r="F40" s="149" t="s">
        <v>5</v>
      </c>
      <c r="G40" s="149" t="s">
        <v>5</v>
      </c>
      <c r="H40" s="140"/>
      <c r="I40" s="125"/>
      <c r="J40" s="106"/>
    </row>
    <row r="41" spans="2:10" ht="16.5" thickTop="1">
      <c r="B41" s="12"/>
      <c r="C41" s="203" t="s">
        <v>73</v>
      </c>
      <c r="D41" s="50"/>
      <c r="E41" s="151"/>
      <c r="F41" s="151"/>
      <c r="G41" s="122"/>
      <c r="H41" s="122"/>
      <c r="I41" s="151"/>
      <c r="J41" s="111"/>
    </row>
    <row r="42" spans="2:10" ht="15.75">
      <c r="B42" s="12"/>
      <c r="C42" s="152"/>
      <c r="D42" s="153"/>
      <c r="E42" s="151"/>
      <c r="F42" s="151"/>
      <c r="G42" s="151"/>
      <c r="H42" s="151"/>
      <c r="I42" s="151"/>
      <c r="J42" s="111"/>
    </row>
    <row r="43" spans="2:10" ht="15.75">
      <c r="B43" s="12"/>
      <c r="C43" s="78" t="s">
        <v>191</v>
      </c>
      <c r="D43" s="34"/>
      <c r="E43" s="151"/>
      <c r="F43" s="151"/>
      <c r="G43" s="151"/>
      <c r="H43" s="151"/>
      <c r="I43" s="151"/>
      <c r="J43" s="111"/>
    </row>
    <row r="44" spans="2:10" ht="15.75">
      <c r="B44" s="12"/>
      <c r="C44" s="127" t="s">
        <v>74</v>
      </c>
      <c r="D44" s="34"/>
      <c r="E44" s="151"/>
      <c r="F44" s="151"/>
      <c r="G44" s="151"/>
      <c r="H44" s="151"/>
      <c r="I44" s="151"/>
      <c r="J44" s="111"/>
    </row>
    <row r="45" spans="2:10" ht="15.75" thickBot="1">
      <c r="B45" s="154"/>
      <c r="C45" s="129"/>
      <c r="D45" s="130"/>
      <c r="E45" s="130"/>
      <c r="F45" s="130"/>
      <c r="G45" s="130"/>
      <c r="H45" s="130"/>
      <c r="I45" s="130"/>
      <c r="J45" s="131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6"/>
  <sheetViews>
    <sheetView showGridLines="0" zoomScale="75" zoomScaleNormal="75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8.99609375" style="0" customWidth="1"/>
    <col min="9" max="9" width="39.6640625" style="0" customWidth="1"/>
  </cols>
  <sheetData>
    <row r="1" spans="3:10" ht="18">
      <c r="C1" s="205" t="s">
        <v>186</v>
      </c>
      <c r="D1" s="3"/>
      <c r="E1" s="2"/>
      <c r="F1" s="2"/>
      <c r="G1" s="2"/>
      <c r="H1" s="2"/>
      <c r="I1" s="2"/>
      <c r="J1" s="2"/>
    </row>
    <row r="2" spans="2:10" ht="32.25" thickBot="1">
      <c r="B2" s="133"/>
      <c r="C2" s="88"/>
      <c r="D2" s="89"/>
      <c r="E2" s="2"/>
      <c r="F2" s="2"/>
      <c r="G2" s="2"/>
      <c r="H2" s="2"/>
      <c r="I2" s="2"/>
      <c r="J2" s="2"/>
    </row>
    <row r="3" spans="2:10" ht="15.75" thickTop="1">
      <c r="B3" s="134"/>
      <c r="C3" s="91"/>
      <c r="D3" s="92"/>
      <c r="E3" s="93"/>
      <c r="F3" s="93"/>
      <c r="G3" s="93"/>
      <c r="H3" s="93"/>
      <c r="I3" s="93"/>
      <c r="J3" s="94"/>
    </row>
    <row r="4" spans="2:10" ht="15">
      <c r="B4" s="12"/>
      <c r="C4" s="192" t="s">
        <v>29</v>
      </c>
      <c r="D4" s="96"/>
      <c r="E4" s="97"/>
      <c r="F4" s="97" t="s">
        <v>82</v>
      </c>
      <c r="G4" s="97"/>
      <c r="H4" s="97"/>
      <c r="I4" s="135"/>
      <c r="J4" s="99"/>
    </row>
    <row r="5" spans="2:10" ht="15.75">
      <c r="B5" s="12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36"/>
      <c r="J5" s="99"/>
    </row>
    <row r="6" spans="2:10" ht="15.75">
      <c r="B6" s="12"/>
      <c r="C6" s="194" t="s">
        <v>194</v>
      </c>
      <c r="D6" s="22" t="s">
        <v>50</v>
      </c>
      <c r="E6" s="22" t="s">
        <v>50</v>
      </c>
      <c r="F6" s="22" t="s">
        <v>50</v>
      </c>
      <c r="G6" s="22" t="s">
        <v>190</v>
      </c>
      <c r="H6" s="21" t="s">
        <v>51</v>
      </c>
      <c r="I6" s="102"/>
      <c r="J6" s="99"/>
    </row>
    <row r="7" spans="2:10" ht="16.5" thickBot="1">
      <c r="B7" s="12"/>
      <c r="C7" s="137"/>
      <c r="D7" s="104"/>
      <c r="E7" s="104"/>
      <c r="F7" s="104"/>
      <c r="G7" s="104"/>
      <c r="H7" s="138"/>
      <c r="I7" s="36"/>
      <c r="J7" s="99"/>
    </row>
    <row r="8" spans="2:10" ht="17.25" thickBot="1" thickTop="1">
      <c r="B8" s="12"/>
      <c r="C8" s="204" t="s">
        <v>83</v>
      </c>
      <c r="D8" s="324">
        <v>-81375</v>
      </c>
      <c r="E8" s="324">
        <v>-156510</v>
      </c>
      <c r="F8" s="324">
        <v>-53858</v>
      </c>
      <c r="G8" s="324">
        <v>-26305.66800000053</v>
      </c>
      <c r="H8" s="352">
        <v>-134000</v>
      </c>
      <c r="I8" s="141"/>
      <c r="J8" s="106"/>
    </row>
    <row r="9" spans="2:10" ht="16.5" thickTop="1">
      <c r="B9" s="12"/>
      <c r="C9" s="197" t="s">
        <v>54</v>
      </c>
      <c r="D9" s="353"/>
      <c r="E9" s="354"/>
      <c r="F9" s="354"/>
      <c r="G9" s="354"/>
      <c r="H9" s="360"/>
      <c r="I9" s="322"/>
      <c r="J9" s="111"/>
    </row>
    <row r="10" spans="2:10" ht="15.75">
      <c r="B10" s="12"/>
      <c r="C10" s="107"/>
      <c r="D10" s="330"/>
      <c r="E10" s="331"/>
      <c r="F10" s="331"/>
      <c r="G10" s="340"/>
      <c r="H10" s="361"/>
      <c r="I10" s="115"/>
      <c r="J10" s="111"/>
    </row>
    <row r="11" spans="2:10" ht="15">
      <c r="B11" s="144"/>
      <c r="C11" s="200" t="s">
        <v>55</v>
      </c>
      <c r="D11" s="327">
        <f>+SUM(D12:D14)</f>
        <v>-16985</v>
      </c>
      <c r="E11" s="327">
        <f>+SUM(E12:E14)</f>
        <v>-10839</v>
      </c>
      <c r="F11" s="327">
        <f>+SUM(F12:F14)</f>
        <v>-25311</v>
      </c>
      <c r="G11" s="327">
        <f>+SUM(G12:G14)</f>
        <v>-15447.914</v>
      </c>
      <c r="H11" s="362">
        <v>-3300</v>
      </c>
      <c r="I11" s="117"/>
      <c r="J11" s="111"/>
    </row>
    <row r="12" spans="2:10" ht="15">
      <c r="B12" s="12"/>
      <c r="C12" s="116" t="s">
        <v>76</v>
      </c>
      <c r="D12" s="326">
        <v>-6194</v>
      </c>
      <c r="E12" s="326">
        <v>-5430</v>
      </c>
      <c r="F12" s="326">
        <v>-6547</v>
      </c>
      <c r="G12" s="327">
        <v>145.52200000000107</v>
      </c>
      <c r="H12" s="362">
        <v>1500</v>
      </c>
      <c r="I12" s="117"/>
      <c r="J12" s="111"/>
    </row>
    <row r="13" spans="2:10" ht="15">
      <c r="B13" s="12"/>
      <c r="C13" s="116" t="s">
        <v>77</v>
      </c>
      <c r="D13" s="348">
        <v>-10633</v>
      </c>
      <c r="E13" s="348">
        <v>-7711</v>
      </c>
      <c r="F13" s="348">
        <v>-18207</v>
      </c>
      <c r="G13" s="349">
        <v>-15561.072</v>
      </c>
      <c r="H13" s="363">
        <v>-4800</v>
      </c>
      <c r="I13" s="117"/>
      <c r="J13" s="111"/>
    </row>
    <row r="14" spans="2:10" ht="15">
      <c r="B14" s="12"/>
      <c r="C14" s="116" t="s">
        <v>78</v>
      </c>
      <c r="D14" s="349">
        <v>-158</v>
      </c>
      <c r="E14" s="349">
        <v>2302</v>
      </c>
      <c r="F14" s="349">
        <v>-557</v>
      </c>
      <c r="G14" s="349">
        <v>-32.364000000001624</v>
      </c>
      <c r="H14" s="363">
        <v>0</v>
      </c>
      <c r="I14" s="117"/>
      <c r="J14" s="111"/>
    </row>
    <row r="15" spans="2:10" ht="15">
      <c r="B15" s="12"/>
      <c r="C15" s="119" t="s">
        <v>61</v>
      </c>
      <c r="D15" s="364"/>
      <c r="E15" s="364"/>
      <c r="F15" s="364"/>
      <c r="G15" s="364"/>
      <c r="H15" s="365"/>
      <c r="I15" s="313"/>
      <c r="J15" s="111"/>
    </row>
    <row r="16" spans="2:10" ht="15">
      <c r="B16" s="12"/>
      <c r="C16" s="119" t="s">
        <v>62</v>
      </c>
      <c r="D16" s="364"/>
      <c r="E16" s="364"/>
      <c r="F16" s="364"/>
      <c r="G16" s="364"/>
      <c r="H16" s="365"/>
      <c r="I16" s="313"/>
      <c r="J16" s="111"/>
    </row>
    <row r="17" spans="2:10" ht="15">
      <c r="B17" s="12"/>
      <c r="C17" s="148"/>
      <c r="D17" s="339"/>
      <c r="E17" s="340"/>
      <c r="F17" s="340"/>
      <c r="G17" s="340"/>
      <c r="H17" s="366"/>
      <c r="I17" s="117"/>
      <c r="J17" s="111"/>
    </row>
    <row r="18" spans="2:10" ht="15">
      <c r="B18" s="12"/>
      <c r="C18" s="116" t="s">
        <v>79</v>
      </c>
      <c r="D18" s="326" t="s">
        <v>5</v>
      </c>
      <c r="E18" s="326" t="s">
        <v>5</v>
      </c>
      <c r="F18" s="326" t="s">
        <v>5</v>
      </c>
      <c r="G18" s="326" t="s">
        <v>5</v>
      </c>
      <c r="H18" s="362" t="s">
        <v>5</v>
      </c>
      <c r="I18" s="117"/>
      <c r="J18" s="111"/>
    </row>
    <row r="19" spans="2:10" ht="15">
      <c r="B19" s="144"/>
      <c r="C19" s="119" t="s">
        <v>61</v>
      </c>
      <c r="D19" s="364"/>
      <c r="E19" s="364"/>
      <c r="F19" s="364"/>
      <c r="G19" s="364"/>
      <c r="H19" s="365"/>
      <c r="I19" s="313"/>
      <c r="J19" s="111"/>
    </row>
    <row r="20" spans="2:10" ht="15">
      <c r="B20" s="144"/>
      <c r="C20" s="119" t="s">
        <v>62</v>
      </c>
      <c r="D20" s="367"/>
      <c r="E20" s="367"/>
      <c r="F20" s="367"/>
      <c r="G20" s="367"/>
      <c r="H20" s="365"/>
      <c r="I20" s="313"/>
      <c r="J20" s="111"/>
    </row>
    <row r="21" spans="2:10" ht="15">
      <c r="B21" s="144"/>
      <c r="C21" s="148"/>
      <c r="D21" s="339"/>
      <c r="E21" s="340"/>
      <c r="F21" s="340"/>
      <c r="G21" s="340"/>
      <c r="H21" s="366"/>
      <c r="I21" s="117"/>
      <c r="J21" s="111"/>
    </row>
    <row r="22" spans="2:10" ht="15">
      <c r="B22" s="144"/>
      <c r="C22" s="201" t="s">
        <v>64</v>
      </c>
      <c r="D22" s="326">
        <v>-255</v>
      </c>
      <c r="E22" s="326">
        <v>-1094</v>
      </c>
      <c r="F22" s="327">
        <v>-860</v>
      </c>
      <c r="G22" s="326">
        <v>3000</v>
      </c>
      <c r="H22" s="362">
        <v>0</v>
      </c>
      <c r="I22" s="117"/>
      <c r="J22" s="111"/>
    </row>
    <row r="23" spans="2:10" ht="15">
      <c r="B23" s="144"/>
      <c r="C23" s="148"/>
      <c r="D23" s="339"/>
      <c r="E23" s="340"/>
      <c r="F23" s="340"/>
      <c r="G23" s="340"/>
      <c r="H23" s="366"/>
      <c r="I23" s="117"/>
      <c r="J23" s="111"/>
    </row>
    <row r="24" spans="2:10" ht="15">
      <c r="B24" s="144"/>
      <c r="C24" s="201" t="s">
        <v>65</v>
      </c>
      <c r="D24" s="326">
        <f>D25+D26</f>
        <v>3178</v>
      </c>
      <c r="E24" s="326">
        <f>E25+E26</f>
        <v>574</v>
      </c>
      <c r="F24" s="326">
        <f>F25+F26</f>
        <v>903</v>
      </c>
      <c r="G24" s="326">
        <f>G25+G26</f>
        <v>3020</v>
      </c>
      <c r="H24" s="362">
        <v>0</v>
      </c>
      <c r="I24" s="117"/>
      <c r="J24" s="111"/>
    </row>
    <row r="25" spans="2:10" ht="15">
      <c r="B25" s="144"/>
      <c r="C25" s="119" t="s">
        <v>61</v>
      </c>
      <c r="D25" s="364">
        <v>3178</v>
      </c>
      <c r="E25" s="364">
        <v>574</v>
      </c>
      <c r="F25" s="364">
        <v>903</v>
      </c>
      <c r="G25" s="364">
        <v>3020</v>
      </c>
      <c r="H25" s="365">
        <v>0</v>
      </c>
      <c r="I25" s="307" t="s">
        <v>91</v>
      </c>
      <c r="J25" s="111"/>
    </row>
    <row r="26" spans="2:10" ht="15">
      <c r="B26" s="144"/>
      <c r="C26" s="119" t="s">
        <v>62</v>
      </c>
      <c r="D26" s="367"/>
      <c r="E26" s="367"/>
      <c r="F26" s="367"/>
      <c r="G26" s="364"/>
      <c r="H26" s="365"/>
      <c r="I26" s="306"/>
      <c r="J26" s="111"/>
    </row>
    <row r="27" spans="2:10" ht="15">
      <c r="B27" s="12"/>
      <c r="C27" s="201" t="s">
        <v>66</v>
      </c>
      <c r="D27" s="326">
        <v>-4480.615384615376</v>
      </c>
      <c r="E27" s="326">
        <v>3577</v>
      </c>
      <c r="F27" s="326">
        <v>81962</v>
      </c>
      <c r="G27" s="326">
        <v>5539.501440987711</v>
      </c>
      <c r="H27" s="362">
        <v>15000</v>
      </c>
      <c r="I27" s="118"/>
      <c r="J27" s="111"/>
    </row>
    <row r="28" spans="2:10" ht="25.5">
      <c r="B28" s="12"/>
      <c r="C28" s="119" t="s">
        <v>61</v>
      </c>
      <c r="D28" s="364">
        <v>-9910</v>
      </c>
      <c r="E28" s="364">
        <v>-8902</v>
      </c>
      <c r="F28" s="364">
        <v>4603</v>
      </c>
      <c r="G28" s="364">
        <v>3624</v>
      </c>
      <c r="H28" s="365">
        <v>15000</v>
      </c>
      <c r="I28" s="310" t="s">
        <v>197</v>
      </c>
      <c r="J28" s="111"/>
    </row>
    <row r="29" spans="2:10" ht="15">
      <c r="B29" s="12"/>
      <c r="C29" s="119" t="s">
        <v>62</v>
      </c>
      <c r="D29" s="364">
        <v>-10923</v>
      </c>
      <c r="E29" s="364">
        <v>-616</v>
      </c>
      <c r="F29" s="364">
        <v>43202</v>
      </c>
      <c r="G29" s="364">
        <v>26434.46</v>
      </c>
      <c r="H29" s="365">
        <v>0</v>
      </c>
      <c r="I29" s="307" t="s">
        <v>86</v>
      </c>
      <c r="J29" s="111"/>
    </row>
    <row r="30" spans="2:10" ht="15">
      <c r="B30" s="144"/>
      <c r="C30" s="116"/>
      <c r="D30" s="339"/>
      <c r="E30" s="340"/>
      <c r="F30" s="340"/>
      <c r="G30" s="340"/>
      <c r="H30" s="366"/>
      <c r="I30" s="117"/>
      <c r="J30" s="111"/>
    </row>
    <row r="31" spans="2:10" ht="15">
      <c r="B31" s="12"/>
      <c r="C31" s="201" t="s">
        <v>80</v>
      </c>
      <c r="D31" s="326" t="s">
        <v>5</v>
      </c>
      <c r="E31" s="326" t="s">
        <v>5</v>
      </c>
      <c r="F31" s="326">
        <f>SUM(F32:F33)</f>
        <v>-297</v>
      </c>
      <c r="G31" s="326">
        <f>SUM(G32:G33)</f>
        <v>-196.95000000000005</v>
      </c>
      <c r="H31" s="362">
        <v>-192.02625</v>
      </c>
      <c r="I31" s="117"/>
      <c r="J31" s="111"/>
    </row>
    <row r="32" spans="2:10" ht="15">
      <c r="B32" s="144"/>
      <c r="C32" s="119" t="s">
        <v>61</v>
      </c>
      <c r="D32" s="364"/>
      <c r="E32" s="364"/>
      <c r="F32" s="364">
        <v>-297</v>
      </c>
      <c r="G32" s="364">
        <v>-196.95</v>
      </c>
      <c r="H32" s="365">
        <v>-192.02625</v>
      </c>
      <c r="I32" s="306" t="s">
        <v>198</v>
      </c>
      <c r="J32" s="111"/>
    </row>
    <row r="33" spans="2:10" ht="15">
      <c r="B33" s="144"/>
      <c r="C33" s="119" t="s">
        <v>62</v>
      </c>
      <c r="D33" s="364"/>
      <c r="E33" s="364"/>
      <c r="F33" s="364"/>
      <c r="G33" s="364"/>
      <c r="H33" s="365"/>
      <c r="I33" s="313"/>
      <c r="J33" s="111"/>
    </row>
    <row r="34" spans="2:10" ht="15">
      <c r="B34" s="155"/>
      <c r="C34" s="116"/>
      <c r="D34" s="339"/>
      <c r="E34" s="340"/>
      <c r="F34" s="340"/>
      <c r="G34" s="340"/>
      <c r="H34" s="366"/>
      <c r="I34" s="117"/>
      <c r="J34" s="111"/>
    </row>
    <row r="35" spans="2:10" ht="15">
      <c r="B35" s="12"/>
      <c r="C35" s="201" t="s">
        <v>71</v>
      </c>
      <c r="D35" s="326">
        <f>D36+D37+D38</f>
        <v>4617</v>
      </c>
      <c r="E35" s="326">
        <f>E36+E37+E38</f>
        <v>4686</v>
      </c>
      <c r="F35" s="326">
        <f>F36+F37+F38</f>
        <v>-3389</v>
      </c>
      <c r="G35" s="326">
        <f>G36+G37+G38</f>
        <v>3824.75</v>
      </c>
      <c r="H35" s="362">
        <v>0</v>
      </c>
      <c r="I35" s="117"/>
      <c r="J35" s="111"/>
    </row>
    <row r="36" spans="2:10" ht="15">
      <c r="B36" s="12"/>
      <c r="C36" s="119" t="s">
        <v>61</v>
      </c>
      <c r="D36" s="364">
        <v>4617</v>
      </c>
      <c r="E36" s="364">
        <v>4686</v>
      </c>
      <c r="F36" s="364">
        <v>3561</v>
      </c>
      <c r="G36" s="364">
        <v>3824.75</v>
      </c>
      <c r="H36" s="365"/>
      <c r="I36" s="306" t="s">
        <v>192</v>
      </c>
      <c r="J36" s="111"/>
    </row>
    <row r="37" spans="2:10" ht="15">
      <c r="B37" s="12"/>
      <c r="C37" s="119" t="s">
        <v>62</v>
      </c>
      <c r="D37" s="364"/>
      <c r="E37" s="364"/>
      <c r="F37" s="364">
        <v>-6950</v>
      </c>
      <c r="G37" s="364"/>
      <c r="H37" s="365"/>
      <c r="I37" s="306" t="s">
        <v>92</v>
      </c>
      <c r="J37" s="111"/>
    </row>
    <row r="38" spans="2:10" ht="15">
      <c r="B38" s="12"/>
      <c r="C38" s="119" t="s">
        <v>63</v>
      </c>
      <c r="D38" s="364"/>
      <c r="E38" s="364"/>
      <c r="F38" s="364"/>
      <c r="G38" s="364"/>
      <c r="H38" s="365"/>
      <c r="I38" s="313"/>
      <c r="J38" s="111"/>
    </row>
    <row r="39" spans="2:10" ht="15.75" thickBot="1">
      <c r="B39" s="12"/>
      <c r="C39" s="116"/>
      <c r="D39" s="368"/>
      <c r="E39" s="369"/>
      <c r="F39" s="369"/>
      <c r="G39" s="369"/>
      <c r="H39" s="370"/>
      <c r="I39" s="115"/>
      <c r="J39" s="111"/>
    </row>
    <row r="40" spans="2:10" ht="17.25" thickBot="1" thickTop="1">
      <c r="B40" s="12"/>
      <c r="C40" s="202" t="s">
        <v>87</v>
      </c>
      <c r="D40" s="324">
        <f>D8+D11+D22+D24+D27+D35</f>
        <v>-95300.61538461538</v>
      </c>
      <c r="E40" s="324">
        <f>E8+E11+E22+E24+E27+E35</f>
        <v>-159606</v>
      </c>
      <c r="F40" s="324">
        <f>F8+F11+F22+F24+F27+F31+F35</f>
        <v>-850</v>
      </c>
      <c r="G40" s="324">
        <f>G8+G11+G22+G24+G27+G31+G35</f>
        <v>-26566.280559012823</v>
      </c>
      <c r="H40" s="352">
        <f>H8+H11+H22+H24+H27+H31+H35</f>
        <v>-122492.02625</v>
      </c>
      <c r="I40" s="125"/>
      <c r="J40" s="106"/>
    </row>
    <row r="41" spans="2:10" ht="16.5" thickTop="1">
      <c r="B41" s="12"/>
      <c r="C41" s="203" t="s">
        <v>73</v>
      </c>
      <c r="D41" s="50"/>
      <c r="E41" s="151"/>
      <c r="F41" s="151"/>
      <c r="G41" s="122"/>
      <c r="H41" s="122"/>
      <c r="I41" s="151"/>
      <c r="J41" s="111"/>
    </row>
    <row r="42" spans="2:10" ht="15.75">
      <c r="B42" s="12"/>
      <c r="C42" s="152"/>
      <c r="D42" s="153"/>
      <c r="E42" s="151"/>
      <c r="F42" s="151"/>
      <c r="G42" s="151"/>
      <c r="H42" s="151"/>
      <c r="I42" s="151"/>
      <c r="J42" s="111"/>
    </row>
    <row r="43" spans="2:10" ht="15.75">
      <c r="B43" s="12"/>
      <c r="C43" s="78" t="s">
        <v>191</v>
      </c>
      <c r="D43" s="34"/>
      <c r="E43" s="151"/>
      <c r="F43" s="151"/>
      <c r="G43" s="151"/>
      <c r="H43" s="151"/>
      <c r="I43" s="151"/>
      <c r="J43" s="111"/>
    </row>
    <row r="44" spans="2:10" ht="15.75">
      <c r="B44" s="12"/>
      <c r="C44" s="127" t="s">
        <v>74</v>
      </c>
      <c r="D44" s="34"/>
      <c r="E44" s="151"/>
      <c r="F44" s="151"/>
      <c r="G44" s="151"/>
      <c r="H44" s="151"/>
      <c r="I44" s="151"/>
      <c r="J44" s="111"/>
    </row>
    <row r="45" spans="2:10" ht="15.75" thickBot="1">
      <c r="B45" s="154"/>
      <c r="C45" s="129"/>
      <c r="D45" s="130"/>
      <c r="E45" s="130"/>
      <c r="F45" s="130"/>
      <c r="G45" s="130"/>
      <c r="H45" s="130"/>
      <c r="I45" s="130"/>
      <c r="J45" s="131"/>
    </row>
    <row r="46" spans="2:10" ht="15.75" thickTop="1">
      <c r="B46" s="133"/>
      <c r="C46" s="132"/>
      <c r="D46" s="2"/>
      <c r="E46" s="2"/>
      <c r="F46" s="2"/>
      <c r="G46" s="2"/>
      <c r="H46" s="2"/>
      <c r="I46" s="2"/>
      <c r="J46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205" t="s">
        <v>185</v>
      </c>
      <c r="D1" s="3"/>
      <c r="E1" s="2"/>
      <c r="F1" s="2"/>
      <c r="G1" s="2"/>
      <c r="H1" s="2"/>
      <c r="I1" s="2"/>
      <c r="J1" s="2"/>
    </row>
    <row r="2" spans="2:10" ht="32.25" thickBot="1">
      <c r="B2" s="133"/>
      <c r="C2" s="88"/>
      <c r="D2" s="89"/>
      <c r="E2" s="2"/>
      <c r="F2" s="2"/>
      <c r="G2" s="2"/>
      <c r="H2" s="2"/>
      <c r="I2" s="2"/>
      <c r="J2" s="2"/>
    </row>
    <row r="3" spans="2:10" ht="15.75" thickTop="1">
      <c r="B3" s="134"/>
      <c r="C3" s="91"/>
      <c r="D3" s="92"/>
      <c r="E3" s="93"/>
      <c r="F3" s="93"/>
      <c r="G3" s="93"/>
      <c r="H3" s="93"/>
      <c r="I3" s="156"/>
      <c r="J3" s="94"/>
    </row>
    <row r="4" spans="2:10" ht="15">
      <c r="B4" s="12"/>
      <c r="C4" s="192" t="s">
        <v>29</v>
      </c>
      <c r="D4" s="96"/>
      <c r="E4" s="97"/>
      <c r="F4" s="97" t="s">
        <v>82</v>
      </c>
      <c r="G4" s="97"/>
      <c r="H4" s="97"/>
      <c r="I4" s="135"/>
      <c r="J4" s="157"/>
    </row>
    <row r="5" spans="2:10" ht="15.75">
      <c r="B5" s="12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36"/>
      <c r="J5" s="157"/>
    </row>
    <row r="6" spans="2:10" ht="15.75">
      <c r="B6" s="12"/>
      <c r="C6" s="194" t="s">
        <v>194</v>
      </c>
      <c r="D6" s="22" t="s">
        <v>50</v>
      </c>
      <c r="E6" s="22" t="s">
        <v>50</v>
      </c>
      <c r="F6" s="22" t="s">
        <v>50</v>
      </c>
      <c r="G6" s="22" t="s">
        <v>190</v>
      </c>
      <c r="H6" s="21" t="s">
        <v>51</v>
      </c>
      <c r="I6" s="136"/>
      <c r="J6" s="157"/>
    </row>
    <row r="7" spans="2:10" ht="16.5" thickBot="1">
      <c r="B7" s="12"/>
      <c r="C7" s="137"/>
      <c r="D7" s="104"/>
      <c r="E7" s="104"/>
      <c r="F7" s="104"/>
      <c r="G7" s="104"/>
      <c r="H7" s="138"/>
      <c r="I7" s="33"/>
      <c r="J7" s="157"/>
    </row>
    <row r="8" spans="2:10" ht="17.25" thickBot="1" thickTop="1">
      <c r="B8" s="12"/>
      <c r="C8" s="204" t="s">
        <v>88</v>
      </c>
      <c r="D8" s="324">
        <v>-468807</v>
      </c>
      <c r="E8" s="324">
        <v>-130793</v>
      </c>
      <c r="F8" s="324">
        <v>27614</v>
      </c>
      <c r="G8" s="324">
        <v>-67693.18099999987</v>
      </c>
      <c r="H8" s="352">
        <v>-151431.4</v>
      </c>
      <c r="I8" s="158"/>
      <c r="J8" s="106"/>
    </row>
    <row r="9" spans="2:10" ht="16.5" thickTop="1">
      <c r="B9" s="12"/>
      <c r="C9" s="197" t="s">
        <v>54</v>
      </c>
      <c r="D9" s="353"/>
      <c r="E9" s="354"/>
      <c r="F9" s="354"/>
      <c r="G9" s="354"/>
      <c r="H9" s="360"/>
      <c r="I9" s="322"/>
      <c r="J9" s="111"/>
    </row>
    <row r="10" spans="2:10" ht="15.75">
      <c r="B10" s="12"/>
      <c r="C10" s="107"/>
      <c r="D10" s="330"/>
      <c r="E10" s="331"/>
      <c r="F10" s="331"/>
      <c r="G10" s="331"/>
      <c r="H10" s="371"/>
      <c r="I10" s="115"/>
      <c r="J10" s="111"/>
    </row>
    <row r="11" spans="2:10" ht="15">
      <c r="B11" s="144"/>
      <c r="C11" s="200" t="s">
        <v>55</v>
      </c>
      <c r="D11" s="327">
        <f>D12+D13</f>
        <v>1126</v>
      </c>
      <c r="E11" s="327">
        <f>E12+E13</f>
        <v>977</v>
      </c>
      <c r="F11" s="327">
        <f>F12+F13</f>
        <v>887</v>
      </c>
      <c r="G11" s="327">
        <f>G12+G13</f>
        <v>539.81</v>
      </c>
      <c r="H11" s="362">
        <v>61.2</v>
      </c>
      <c r="I11" s="117"/>
      <c r="J11" s="111"/>
    </row>
    <row r="12" spans="2:10" ht="15">
      <c r="B12" s="12"/>
      <c r="C12" s="116" t="s">
        <v>76</v>
      </c>
      <c r="D12" s="372">
        <v>1133</v>
      </c>
      <c r="E12" s="372">
        <v>1148</v>
      </c>
      <c r="F12" s="372">
        <v>889</v>
      </c>
      <c r="G12" s="372">
        <v>539.81</v>
      </c>
      <c r="H12" s="373">
        <v>61.2</v>
      </c>
      <c r="I12" s="117"/>
      <c r="J12" s="111"/>
    </row>
    <row r="13" spans="2:10" ht="15">
      <c r="B13" s="12"/>
      <c r="C13" s="116" t="s">
        <v>77</v>
      </c>
      <c r="D13" s="326">
        <v>-7</v>
      </c>
      <c r="E13" s="326">
        <v>-171</v>
      </c>
      <c r="F13" s="326">
        <v>-2</v>
      </c>
      <c r="G13" s="326">
        <v>0</v>
      </c>
      <c r="H13" s="362">
        <v>0</v>
      </c>
      <c r="I13" s="117"/>
      <c r="J13" s="111"/>
    </row>
    <row r="14" spans="2:10" ht="15">
      <c r="B14" s="12"/>
      <c r="C14" s="116" t="s">
        <v>78</v>
      </c>
      <c r="D14" s="326" t="s">
        <v>5</v>
      </c>
      <c r="E14" s="326" t="s">
        <v>5</v>
      </c>
      <c r="F14" s="326" t="s">
        <v>5</v>
      </c>
      <c r="G14" s="326" t="s">
        <v>5</v>
      </c>
      <c r="H14" s="362" t="s">
        <v>5</v>
      </c>
      <c r="I14" s="117"/>
      <c r="J14" s="111"/>
    </row>
    <row r="15" spans="2:10" ht="15">
      <c r="B15" s="12"/>
      <c r="C15" s="119" t="s">
        <v>61</v>
      </c>
      <c r="D15" s="364"/>
      <c r="E15" s="364"/>
      <c r="F15" s="364"/>
      <c r="G15" s="364"/>
      <c r="H15" s="365"/>
      <c r="I15" s="313"/>
      <c r="J15" s="111"/>
    </row>
    <row r="16" spans="2:10" ht="15">
      <c r="B16" s="12"/>
      <c r="C16" s="119" t="s">
        <v>62</v>
      </c>
      <c r="D16" s="367"/>
      <c r="E16" s="367"/>
      <c r="F16" s="367"/>
      <c r="G16" s="367"/>
      <c r="H16" s="365"/>
      <c r="I16" s="323"/>
      <c r="J16" s="111"/>
    </row>
    <row r="17" spans="2:10" ht="15">
      <c r="B17" s="12"/>
      <c r="C17" s="148"/>
      <c r="D17" s="336"/>
      <c r="E17" s="337"/>
      <c r="F17" s="337"/>
      <c r="G17" s="337"/>
      <c r="H17" s="366"/>
      <c r="I17" s="117"/>
      <c r="J17" s="111"/>
    </row>
    <row r="18" spans="2:10" ht="15">
      <c r="B18" s="12"/>
      <c r="C18" s="116" t="s">
        <v>79</v>
      </c>
      <c r="D18" s="326" t="s">
        <v>5</v>
      </c>
      <c r="E18" s="326" t="s">
        <v>5</v>
      </c>
      <c r="F18" s="326" t="s">
        <v>5</v>
      </c>
      <c r="G18" s="326" t="s">
        <v>5</v>
      </c>
      <c r="H18" s="362" t="s">
        <v>5</v>
      </c>
      <c r="I18" s="117"/>
      <c r="J18" s="111"/>
    </row>
    <row r="19" spans="2:10" ht="15">
      <c r="B19" s="144"/>
      <c r="C19" s="119" t="s">
        <v>61</v>
      </c>
      <c r="D19" s="364"/>
      <c r="E19" s="364"/>
      <c r="F19" s="364"/>
      <c r="G19" s="364"/>
      <c r="H19" s="365"/>
      <c r="I19" s="313"/>
      <c r="J19" s="111"/>
    </row>
    <row r="20" spans="2:10" ht="15">
      <c r="B20" s="144"/>
      <c r="C20" s="119" t="s">
        <v>62</v>
      </c>
      <c r="D20" s="367"/>
      <c r="E20" s="367"/>
      <c r="F20" s="367"/>
      <c r="G20" s="367"/>
      <c r="H20" s="365"/>
      <c r="I20" s="323"/>
      <c r="J20" s="111"/>
    </row>
    <row r="21" spans="2:10" ht="15">
      <c r="B21" s="144"/>
      <c r="C21" s="148"/>
      <c r="D21" s="336"/>
      <c r="E21" s="337"/>
      <c r="F21" s="337"/>
      <c r="G21" s="337"/>
      <c r="H21" s="366"/>
      <c r="I21" s="117"/>
      <c r="J21" s="111"/>
    </row>
    <row r="22" spans="2:10" ht="15">
      <c r="B22" s="144"/>
      <c r="C22" s="201" t="s">
        <v>64</v>
      </c>
      <c r="D22" s="326">
        <v>0</v>
      </c>
      <c r="E22" s="326">
        <v>0</v>
      </c>
      <c r="F22" s="326">
        <v>0</v>
      </c>
      <c r="G22" s="326">
        <v>0</v>
      </c>
      <c r="H22" s="362">
        <v>0</v>
      </c>
      <c r="I22" s="117"/>
      <c r="J22" s="111"/>
    </row>
    <row r="23" spans="2:10" ht="15">
      <c r="B23" s="144"/>
      <c r="C23" s="148"/>
      <c r="D23" s="336"/>
      <c r="E23" s="337"/>
      <c r="F23" s="337"/>
      <c r="G23" s="337"/>
      <c r="H23" s="366"/>
      <c r="I23" s="117"/>
      <c r="J23" s="111"/>
    </row>
    <row r="24" spans="2:10" ht="15">
      <c r="B24" s="144"/>
      <c r="C24" s="201" t="s">
        <v>65</v>
      </c>
      <c r="D24" s="326">
        <f>D25+D26</f>
        <v>16731</v>
      </c>
      <c r="E24" s="326">
        <f>E25+E26</f>
        <v>43347</v>
      </c>
      <c r="F24" s="326">
        <f>F25+F26</f>
        <v>14228</v>
      </c>
      <c r="G24" s="326">
        <f>G25+G26</f>
        <v>-10810</v>
      </c>
      <c r="H24" s="362">
        <v>-11000</v>
      </c>
      <c r="I24" s="117"/>
      <c r="J24" s="111"/>
    </row>
    <row r="25" spans="2:10" ht="15">
      <c r="B25" s="144"/>
      <c r="C25" s="119" t="s">
        <v>61</v>
      </c>
      <c r="D25" s="364">
        <v>-4</v>
      </c>
      <c r="E25" s="364">
        <v>-2</v>
      </c>
      <c r="F25" s="364">
        <v>7</v>
      </c>
      <c r="G25" s="364">
        <v>0</v>
      </c>
      <c r="H25" s="365">
        <v>0</v>
      </c>
      <c r="I25" s="306" t="s">
        <v>84</v>
      </c>
      <c r="J25" s="111"/>
    </row>
    <row r="26" spans="2:10" ht="15">
      <c r="B26" s="144"/>
      <c r="C26" s="119" t="s">
        <v>62</v>
      </c>
      <c r="D26" s="367">
        <v>16735</v>
      </c>
      <c r="E26" s="367">
        <v>43349</v>
      </c>
      <c r="F26" s="364">
        <v>14221</v>
      </c>
      <c r="G26" s="367">
        <v>-10810</v>
      </c>
      <c r="H26" s="365">
        <v>-11000</v>
      </c>
      <c r="I26" s="306" t="s">
        <v>90</v>
      </c>
      <c r="J26" s="111"/>
    </row>
    <row r="27" spans="2:10" ht="15">
      <c r="B27" s="12"/>
      <c r="C27" s="201" t="s">
        <v>66</v>
      </c>
      <c r="D27" s="326">
        <v>-10288</v>
      </c>
      <c r="E27" s="326">
        <v>-5384</v>
      </c>
      <c r="F27" s="326">
        <v>3651</v>
      </c>
      <c r="G27" s="326">
        <v>-1747.8489999999947</v>
      </c>
      <c r="H27" s="362">
        <v>0</v>
      </c>
      <c r="I27" s="117"/>
      <c r="J27" s="111"/>
    </row>
    <row r="28" spans="2:10" ht="15">
      <c r="B28" s="12"/>
      <c r="C28" s="119" t="s">
        <v>61</v>
      </c>
      <c r="D28" s="364"/>
      <c r="E28" s="364"/>
      <c r="F28" s="364"/>
      <c r="G28" s="364"/>
      <c r="H28" s="365"/>
      <c r="I28" s="307"/>
      <c r="J28" s="111"/>
    </row>
    <row r="29" spans="2:10" ht="15">
      <c r="B29" s="12"/>
      <c r="C29" s="119" t="s">
        <v>62</v>
      </c>
      <c r="D29" s="364"/>
      <c r="E29" s="364"/>
      <c r="F29" s="364"/>
      <c r="G29" s="364"/>
      <c r="H29" s="365"/>
      <c r="I29" s="313"/>
      <c r="J29" s="111"/>
    </row>
    <row r="30" spans="2:10" ht="15">
      <c r="B30" s="144"/>
      <c r="C30" s="116"/>
      <c r="D30" s="339"/>
      <c r="E30" s="340"/>
      <c r="F30" s="340"/>
      <c r="G30" s="340"/>
      <c r="H30" s="366"/>
      <c r="I30" s="117"/>
      <c r="J30" s="111"/>
    </row>
    <row r="31" spans="2:10" ht="15">
      <c r="B31" s="12"/>
      <c r="C31" s="201" t="s">
        <v>80</v>
      </c>
      <c r="D31" s="326" t="s">
        <v>5</v>
      </c>
      <c r="E31" s="326" t="s">
        <v>5</v>
      </c>
      <c r="F31" s="326" t="s">
        <v>5</v>
      </c>
      <c r="G31" s="326" t="s">
        <v>5</v>
      </c>
      <c r="H31" s="362" t="s">
        <v>5</v>
      </c>
      <c r="I31" s="117"/>
      <c r="J31" s="111"/>
    </row>
    <row r="32" spans="2:10" ht="15">
      <c r="B32" s="144"/>
      <c r="C32" s="119" t="s">
        <v>61</v>
      </c>
      <c r="D32" s="364"/>
      <c r="E32" s="364"/>
      <c r="F32" s="364"/>
      <c r="G32" s="364"/>
      <c r="H32" s="365"/>
      <c r="I32" s="313"/>
      <c r="J32" s="111"/>
    </row>
    <row r="33" spans="2:10" ht="15">
      <c r="B33" s="144"/>
      <c r="C33" s="119" t="s">
        <v>62</v>
      </c>
      <c r="D33" s="364"/>
      <c r="E33" s="364"/>
      <c r="F33" s="364"/>
      <c r="G33" s="364"/>
      <c r="H33" s="365"/>
      <c r="I33" s="313"/>
      <c r="J33" s="111"/>
    </row>
    <row r="34" spans="2:10" ht="15">
      <c r="B34" s="155"/>
      <c r="C34" s="116"/>
      <c r="D34" s="339"/>
      <c r="E34" s="340"/>
      <c r="F34" s="340"/>
      <c r="G34" s="340"/>
      <c r="H34" s="366"/>
      <c r="I34" s="117"/>
      <c r="J34" s="111"/>
    </row>
    <row r="35" spans="2:10" ht="15">
      <c r="B35" s="12"/>
      <c r="C35" s="201" t="s">
        <v>71</v>
      </c>
      <c r="D35" s="326">
        <f>SUM(D36:D38)</f>
        <v>423903</v>
      </c>
      <c r="E35" s="326">
        <f>SUM(E36:E38)</f>
        <v>468806</v>
      </c>
      <c r="F35" s="326">
        <f>SUM(F36:F38)</f>
        <v>130793</v>
      </c>
      <c r="G35" s="326">
        <f>SUM(G36:G38)</f>
        <v>0</v>
      </c>
      <c r="H35" s="362">
        <v>67677.90000000059</v>
      </c>
      <c r="I35" s="117"/>
      <c r="J35" s="111"/>
    </row>
    <row r="36" spans="2:10" ht="15">
      <c r="B36" s="12"/>
      <c r="C36" s="119" t="s">
        <v>61</v>
      </c>
      <c r="D36" s="364">
        <v>423903</v>
      </c>
      <c r="E36" s="364">
        <v>468806</v>
      </c>
      <c r="F36" s="364">
        <v>130793</v>
      </c>
      <c r="G36" s="364">
        <v>0</v>
      </c>
      <c r="H36" s="365">
        <v>67677.90000000059</v>
      </c>
      <c r="I36" s="306" t="s">
        <v>199</v>
      </c>
      <c r="J36" s="111"/>
    </row>
    <row r="37" spans="2:10" ht="15">
      <c r="B37" s="12"/>
      <c r="C37" s="119" t="s">
        <v>62</v>
      </c>
      <c r="D37" s="364"/>
      <c r="E37" s="364"/>
      <c r="F37" s="364"/>
      <c r="G37" s="364"/>
      <c r="H37" s="365"/>
      <c r="I37" s="313"/>
      <c r="J37" s="111"/>
    </row>
    <row r="38" spans="2:10" ht="15">
      <c r="B38" s="12"/>
      <c r="C38" s="119" t="s">
        <v>63</v>
      </c>
      <c r="D38" s="364"/>
      <c r="E38" s="364"/>
      <c r="F38" s="364"/>
      <c r="G38" s="364"/>
      <c r="H38" s="365"/>
      <c r="I38" s="313"/>
      <c r="J38" s="111"/>
    </row>
    <row r="39" spans="2:10" ht="15.75" thickBot="1">
      <c r="B39" s="144"/>
      <c r="C39" s="116"/>
      <c r="D39" s="339"/>
      <c r="E39" s="340"/>
      <c r="F39" s="340"/>
      <c r="G39" s="340"/>
      <c r="H39" s="370"/>
      <c r="I39" s="117"/>
      <c r="J39" s="111"/>
    </row>
    <row r="40" spans="2:10" ht="17.25" thickBot="1" thickTop="1">
      <c r="B40" s="154"/>
      <c r="C40" s="202" t="s">
        <v>89</v>
      </c>
      <c r="D40" s="324">
        <f>+D8+D11+D22+D24+D27+D35</f>
        <v>-37335</v>
      </c>
      <c r="E40" s="324">
        <f>+E8+E11+E22+E24+E27+E35</f>
        <v>376953</v>
      </c>
      <c r="F40" s="324">
        <f>+F8+F11+F22+F24+F27+F35</f>
        <v>177173</v>
      </c>
      <c r="G40" s="324">
        <f>+G8+G11+G22+G24+G27+G35</f>
        <v>-79711.21999999986</v>
      </c>
      <c r="H40" s="352">
        <f>+H8+H11+H22+H24+H27+H35</f>
        <v>-94692.29999999939</v>
      </c>
      <c r="I40" s="159"/>
      <c r="J40" s="106"/>
    </row>
    <row r="41" spans="2:10" ht="16.5" thickTop="1">
      <c r="B41" s="12"/>
      <c r="C41" s="203" t="s">
        <v>73</v>
      </c>
      <c r="D41" s="160"/>
      <c r="E41" s="1"/>
      <c r="F41" s="1"/>
      <c r="G41" s="86"/>
      <c r="H41" s="86"/>
      <c r="I41" s="1"/>
      <c r="J41" s="111"/>
    </row>
    <row r="42" spans="2:10" ht="15.75">
      <c r="B42" s="12"/>
      <c r="C42" s="152"/>
      <c r="D42" s="161"/>
      <c r="E42" s="1"/>
      <c r="F42" s="1"/>
      <c r="G42" s="1"/>
      <c r="H42" s="1"/>
      <c r="I42" s="1"/>
      <c r="J42" s="111"/>
    </row>
    <row r="43" spans="2:10" ht="15.75">
      <c r="B43" s="12"/>
      <c r="C43" s="78" t="s">
        <v>191</v>
      </c>
      <c r="D43" s="5"/>
      <c r="E43" s="1"/>
      <c r="F43" s="1"/>
      <c r="G43" s="1"/>
      <c r="H43" s="1"/>
      <c r="I43" s="1"/>
      <c r="J43" s="111"/>
    </row>
    <row r="44" spans="2:10" ht="15.75">
      <c r="B44" s="12"/>
      <c r="C44" s="127" t="s">
        <v>74</v>
      </c>
      <c r="D44" s="5"/>
      <c r="E44" s="1"/>
      <c r="F44" s="1"/>
      <c r="G44" s="1"/>
      <c r="H44" s="1"/>
      <c r="I44" s="1"/>
      <c r="J44" s="111"/>
    </row>
    <row r="45" spans="2:10" ht="15.75" thickBot="1">
      <c r="B45" s="154"/>
      <c r="C45" s="129"/>
      <c r="D45" s="130"/>
      <c r="E45" s="130"/>
      <c r="F45" s="130"/>
      <c r="G45" s="130"/>
      <c r="H45" s="130"/>
      <c r="I45" s="130"/>
      <c r="J45" s="131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22"/>
      <c r="C1" s="207"/>
      <c r="D1" s="208"/>
      <c r="E1" s="151"/>
      <c r="F1" s="151"/>
      <c r="G1" s="151"/>
      <c r="H1" s="151"/>
      <c r="I1" s="151"/>
      <c r="J1" s="2"/>
    </row>
    <row r="2" spans="2:10" ht="15">
      <c r="B2" s="122"/>
      <c r="C2" s="207"/>
      <c r="D2" s="208"/>
      <c r="E2" s="151"/>
      <c r="F2" s="151"/>
      <c r="G2" s="151"/>
      <c r="H2" s="151"/>
      <c r="I2" s="151"/>
      <c r="J2" s="2"/>
    </row>
    <row r="3" spans="2:10" ht="18">
      <c r="B3" s="133" t="s">
        <v>18</v>
      </c>
      <c r="C3" s="209" t="s">
        <v>184</v>
      </c>
      <c r="D3" s="3"/>
      <c r="E3" s="2"/>
      <c r="F3" s="2"/>
      <c r="G3" s="2"/>
      <c r="H3" s="2"/>
      <c r="I3" s="2"/>
      <c r="J3" s="2"/>
    </row>
    <row r="4" spans="2:10" ht="15.75" thickBot="1">
      <c r="B4" s="133"/>
      <c r="C4" s="132"/>
      <c r="D4" s="2"/>
      <c r="E4" s="2"/>
      <c r="F4" s="2"/>
      <c r="G4" s="2"/>
      <c r="H4" s="2"/>
      <c r="I4" s="2"/>
      <c r="J4" s="2"/>
    </row>
    <row r="5" spans="2:10" ht="15.75" thickTop="1">
      <c r="B5" s="134"/>
      <c r="C5" s="91"/>
      <c r="D5" s="92"/>
      <c r="E5" s="92"/>
      <c r="F5" s="92"/>
      <c r="G5" s="93"/>
      <c r="H5" s="93"/>
      <c r="I5" s="94"/>
      <c r="J5" s="2"/>
    </row>
    <row r="6" spans="2:10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</row>
    <row r="7" spans="2:10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21"/>
      <c r="I7" s="111"/>
      <c r="J7" s="2"/>
    </row>
    <row r="8" spans="2:10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21"/>
      <c r="I8" s="111"/>
      <c r="J8" s="2"/>
    </row>
    <row r="9" spans="2:10" ht="16.5" thickBot="1">
      <c r="B9" s="12"/>
      <c r="C9" s="103"/>
      <c r="D9" s="20"/>
      <c r="E9" s="20"/>
      <c r="F9" s="20"/>
      <c r="G9" s="210"/>
      <c r="H9" s="211"/>
      <c r="I9" s="111"/>
      <c r="J9" s="2"/>
    </row>
    <row r="10" spans="2:10" ht="17.25" thickBot="1" thickTop="1">
      <c r="B10" s="12"/>
      <c r="C10" s="202" t="s">
        <v>112</v>
      </c>
      <c r="D10" s="324">
        <v>1718675.6153846155</v>
      </c>
      <c r="E10" s="324">
        <v>2188544</v>
      </c>
      <c r="F10" s="324">
        <v>1248022</v>
      </c>
      <c r="G10" s="325">
        <v>905310.492484097</v>
      </c>
      <c r="H10" s="125"/>
      <c r="I10" s="111"/>
      <c r="J10" s="2"/>
    </row>
    <row r="11" spans="2:10" ht="15.75" thickTop="1">
      <c r="B11" s="12"/>
      <c r="C11" s="148"/>
      <c r="D11" s="112"/>
      <c r="E11" s="113"/>
      <c r="F11" s="113"/>
      <c r="G11" s="114"/>
      <c r="H11" s="115"/>
      <c r="I11" s="111"/>
      <c r="J11" s="2"/>
    </row>
    <row r="12" spans="2:10" ht="17.25">
      <c r="B12" s="212"/>
      <c r="C12" s="243" t="s">
        <v>113</v>
      </c>
      <c r="D12" s="328">
        <f>D13+D14+D15+D18+D21</f>
        <v>-445481</v>
      </c>
      <c r="E12" s="328">
        <f>E13+E14+E15+E18+E21</f>
        <v>-131372</v>
      </c>
      <c r="F12" s="328">
        <f>F13+F14+F15+F18+F21</f>
        <v>7339</v>
      </c>
      <c r="G12" s="329">
        <f>G13+G14+G15+G18+G21</f>
        <v>1364352</v>
      </c>
      <c r="H12" s="215"/>
      <c r="I12" s="216"/>
      <c r="J12" s="217"/>
    </row>
    <row r="13" spans="2:10" ht="15">
      <c r="B13" s="218"/>
      <c r="C13" s="244" t="s">
        <v>114</v>
      </c>
      <c r="D13" s="64">
        <v>-18622</v>
      </c>
      <c r="E13" s="64">
        <v>122528</v>
      </c>
      <c r="F13" s="64">
        <v>150034</v>
      </c>
      <c r="G13" s="64">
        <v>1581688</v>
      </c>
      <c r="H13" s="215"/>
      <c r="I13" s="216"/>
      <c r="J13" s="217"/>
    </row>
    <row r="14" spans="2:10" ht="15">
      <c r="B14" s="218"/>
      <c r="C14" s="244" t="s">
        <v>115</v>
      </c>
      <c r="D14" s="64">
        <v>-18797</v>
      </c>
      <c r="E14" s="64">
        <v>-21393</v>
      </c>
      <c r="F14" s="64">
        <v>-13165</v>
      </c>
      <c r="G14" s="64">
        <v>-4527</v>
      </c>
      <c r="H14" s="215"/>
      <c r="I14" s="216"/>
      <c r="J14" s="217"/>
    </row>
    <row r="15" spans="2:10" ht="15">
      <c r="B15" s="218"/>
      <c r="C15" s="244" t="s">
        <v>116</v>
      </c>
      <c r="D15" s="64">
        <v>62182</v>
      </c>
      <c r="E15" s="64">
        <v>-9618</v>
      </c>
      <c r="F15" s="64">
        <v>-98088</v>
      </c>
      <c r="G15" s="64">
        <v>-107494</v>
      </c>
      <c r="H15" s="215"/>
      <c r="I15" s="216"/>
      <c r="J15" s="217"/>
    </row>
    <row r="16" spans="2:10" ht="15">
      <c r="B16" s="218"/>
      <c r="C16" s="245" t="s">
        <v>117</v>
      </c>
      <c r="D16" s="64">
        <v>168100</v>
      </c>
      <c r="E16" s="64">
        <v>67100</v>
      </c>
      <c r="F16" s="64">
        <v>114600</v>
      </c>
      <c r="G16" s="64">
        <v>195092</v>
      </c>
      <c r="H16" s="215"/>
      <c r="I16" s="216"/>
      <c r="J16" s="217"/>
    </row>
    <row r="17" spans="2:10" ht="15">
      <c r="B17" s="218"/>
      <c r="C17" s="244" t="s">
        <v>118</v>
      </c>
      <c r="D17" s="64">
        <v>-105918</v>
      </c>
      <c r="E17" s="64">
        <v>-76718</v>
      </c>
      <c r="F17" s="64">
        <v>-212688</v>
      </c>
      <c r="G17" s="64">
        <v>-302586</v>
      </c>
      <c r="H17" s="215"/>
      <c r="I17" s="216"/>
      <c r="J17" s="217"/>
    </row>
    <row r="18" spans="2:10" ht="15">
      <c r="B18" s="218"/>
      <c r="C18" s="245" t="s">
        <v>119</v>
      </c>
      <c r="D18" s="64">
        <v>-515899</v>
      </c>
      <c r="E18" s="64">
        <v>-288367</v>
      </c>
      <c r="F18" s="64">
        <v>-85585</v>
      </c>
      <c r="G18" s="64">
        <v>-165688</v>
      </c>
      <c r="H18" s="215"/>
      <c r="I18" s="216"/>
      <c r="J18" s="217"/>
    </row>
    <row r="19" spans="2:10" ht="15">
      <c r="B19" s="218"/>
      <c r="C19" s="245" t="s">
        <v>120</v>
      </c>
      <c r="D19" s="64">
        <v>39100</v>
      </c>
      <c r="E19" s="64">
        <v>47331</v>
      </c>
      <c r="F19" s="64">
        <v>39728</v>
      </c>
      <c r="G19" s="64">
        <v>29634</v>
      </c>
      <c r="H19" s="215"/>
      <c r="I19" s="216"/>
      <c r="J19" s="217"/>
    </row>
    <row r="20" spans="2:10" ht="15">
      <c r="B20" s="218"/>
      <c r="C20" s="244" t="s">
        <v>121</v>
      </c>
      <c r="D20" s="64">
        <v>-554999</v>
      </c>
      <c r="E20" s="64">
        <v>-335698</v>
      </c>
      <c r="F20" s="64">
        <v>-125313</v>
      </c>
      <c r="G20" s="64">
        <v>-195322</v>
      </c>
      <c r="H20" s="215"/>
      <c r="I20" s="216"/>
      <c r="J20" s="217"/>
    </row>
    <row r="21" spans="2:10" ht="15">
      <c r="B21" s="218"/>
      <c r="C21" s="244" t="s">
        <v>122</v>
      </c>
      <c r="D21" s="64">
        <v>45655</v>
      </c>
      <c r="E21" s="64">
        <v>65478</v>
      </c>
      <c r="F21" s="64">
        <v>54143</v>
      </c>
      <c r="G21" s="64">
        <v>60373</v>
      </c>
      <c r="H21" s="215"/>
      <c r="I21" s="216"/>
      <c r="J21" s="217"/>
    </row>
    <row r="22" spans="2:10" ht="15">
      <c r="B22" s="218"/>
      <c r="C22" s="219"/>
      <c r="D22" s="221"/>
      <c r="E22" s="222"/>
      <c r="F22" s="222"/>
      <c r="G22" s="223"/>
      <c r="H22" s="215"/>
      <c r="I22" s="216"/>
      <c r="J22" s="217"/>
    </row>
    <row r="23" spans="2:10" ht="15.75">
      <c r="B23" s="218"/>
      <c r="C23" s="243" t="s">
        <v>123</v>
      </c>
      <c r="D23" s="329">
        <f>SUM(D24:D33)</f>
        <v>-46843.000000000175</v>
      </c>
      <c r="E23" s="329">
        <f>SUM(E24:E33)</f>
        <v>-42713.000000000655</v>
      </c>
      <c r="F23" s="329">
        <f>SUM(F24:F33)</f>
        <v>-125396.99999999959</v>
      </c>
      <c r="G23" s="329">
        <f>SUM(G24:G33)</f>
        <v>347434.99999999854</v>
      </c>
      <c r="H23" s="215"/>
      <c r="I23" s="216"/>
      <c r="J23" s="217"/>
    </row>
    <row r="24" spans="2:10" ht="15">
      <c r="B24" s="218"/>
      <c r="C24" s="246" t="s">
        <v>124</v>
      </c>
      <c r="D24" s="304">
        <v>29801</v>
      </c>
      <c r="E24" s="304">
        <v>32899</v>
      </c>
      <c r="F24" s="304">
        <v>34159</v>
      </c>
      <c r="G24" s="305">
        <v>13872</v>
      </c>
      <c r="H24" s="215"/>
      <c r="I24" s="216"/>
      <c r="J24" s="217"/>
    </row>
    <row r="25" spans="2:10" ht="15">
      <c r="B25" s="218"/>
      <c r="C25" s="246" t="s">
        <v>125</v>
      </c>
      <c r="D25" s="265">
        <v>-106209</v>
      </c>
      <c r="E25" s="265">
        <v>-86893</v>
      </c>
      <c r="F25" s="265">
        <v>-96678</v>
      </c>
      <c r="G25" s="266">
        <v>87759</v>
      </c>
      <c r="H25" s="215"/>
      <c r="I25" s="216"/>
      <c r="J25" s="217"/>
    </row>
    <row r="26" spans="2:10" ht="15">
      <c r="B26" s="218"/>
      <c r="C26" s="224"/>
      <c r="D26" s="225"/>
      <c r="E26" s="226"/>
      <c r="F26" s="222"/>
      <c r="G26" s="223"/>
      <c r="H26" s="215"/>
      <c r="I26" s="216"/>
      <c r="J26" s="217"/>
    </row>
    <row r="27" spans="2:10" ht="15">
      <c r="B27" s="218"/>
      <c r="C27" s="247" t="s">
        <v>126</v>
      </c>
      <c r="D27" s="64">
        <v>-63807.04756025443</v>
      </c>
      <c r="E27" s="64">
        <v>100505.23826055496</v>
      </c>
      <c r="F27" s="64">
        <v>-4791.266848996656</v>
      </c>
      <c r="G27" s="64">
        <v>99194.25496075474</v>
      </c>
      <c r="H27" s="227"/>
      <c r="I27" s="216"/>
      <c r="J27" s="217"/>
    </row>
    <row r="28" spans="2:10" ht="16.5">
      <c r="B28" s="218"/>
      <c r="C28" s="246" t="s">
        <v>127</v>
      </c>
      <c r="D28" s="64">
        <v>-30261.70902592233</v>
      </c>
      <c r="E28" s="64">
        <v>-65677.04023089127</v>
      </c>
      <c r="F28" s="64">
        <v>-43874.85482545934</v>
      </c>
      <c r="G28" s="64">
        <v>-58705.9767914503</v>
      </c>
      <c r="H28" s="215"/>
      <c r="I28" s="216"/>
      <c r="J28" s="217"/>
    </row>
    <row r="29" spans="2:10" ht="15">
      <c r="B29" s="218"/>
      <c r="C29" s="248" t="s">
        <v>128</v>
      </c>
      <c r="D29" s="64">
        <v>600</v>
      </c>
      <c r="E29" s="64">
        <v>-460</v>
      </c>
      <c r="F29" s="64">
        <v>-1217</v>
      </c>
      <c r="G29" s="64">
        <v>-6236</v>
      </c>
      <c r="H29" s="215"/>
      <c r="I29" s="216"/>
      <c r="J29" s="217"/>
    </row>
    <row r="30" spans="2:10" ht="15">
      <c r="B30" s="218"/>
      <c r="C30" s="224"/>
      <c r="D30" s="225"/>
      <c r="E30" s="226"/>
      <c r="F30" s="226"/>
      <c r="G30" s="228"/>
      <c r="H30" s="215"/>
      <c r="I30" s="216"/>
      <c r="J30" s="217"/>
    </row>
    <row r="31" spans="2:10" ht="16.5">
      <c r="B31" s="218"/>
      <c r="C31" s="246" t="s">
        <v>129</v>
      </c>
      <c r="D31" s="64">
        <v>123033.75658617658</v>
      </c>
      <c r="E31" s="64">
        <v>-23087.198029664345</v>
      </c>
      <c r="F31" s="64">
        <v>-12994.8783255436</v>
      </c>
      <c r="G31" s="64">
        <v>211551.72183069412</v>
      </c>
      <c r="H31" s="215"/>
      <c r="I31" s="216"/>
      <c r="J31" s="217"/>
    </row>
    <row r="32" spans="2:10" ht="16.5">
      <c r="B32" s="218"/>
      <c r="C32" s="246" t="s">
        <v>130</v>
      </c>
      <c r="D32" s="64">
        <v>0</v>
      </c>
      <c r="E32" s="64">
        <v>0</v>
      </c>
      <c r="F32" s="64">
        <v>0</v>
      </c>
      <c r="G32" s="64">
        <v>0</v>
      </c>
      <c r="H32" s="215"/>
      <c r="I32" s="216"/>
      <c r="J32" s="217"/>
    </row>
    <row r="33" spans="2:10" ht="16.5">
      <c r="B33" s="218"/>
      <c r="C33" s="246" t="s">
        <v>131</v>
      </c>
      <c r="D33" s="64">
        <v>0</v>
      </c>
      <c r="E33" s="64">
        <v>0</v>
      </c>
      <c r="F33" s="64">
        <v>0</v>
      </c>
      <c r="G33" s="64">
        <v>0</v>
      </c>
      <c r="H33" s="215"/>
      <c r="I33" s="216"/>
      <c r="J33" s="217"/>
    </row>
    <row r="34" spans="2:10" ht="15">
      <c r="B34" s="218"/>
      <c r="C34" s="224"/>
      <c r="D34" s="221"/>
      <c r="E34" s="222"/>
      <c r="F34" s="222"/>
      <c r="G34" s="223"/>
      <c r="H34" s="215"/>
      <c r="I34" s="216"/>
      <c r="J34" s="217"/>
    </row>
    <row r="35" spans="2:10" ht="15.75">
      <c r="B35" s="218"/>
      <c r="C35" s="249" t="s">
        <v>132</v>
      </c>
      <c r="D35" s="326">
        <f>+D36</f>
        <v>59951.38461538451</v>
      </c>
      <c r="E35" s="326">
        <f>+E36</f>
        <v>-4468.999999999534</v>
      </c>
      <c r="F35" s="326">
        <f>+F36</f>
        <v>9037.999999999767</v>
      </c>
      <c r="G35" s="327">
        <f>+G36</f>
        <v>-28390.492484095506</v>
      </c>
      <c r="H35" s="215"/>
      <c r="I35" s="216"/>
      <c r="J35" s="217"/>
    </row>
    <row r="36" spans="2:10" ht="15">
      <c r="B36" s="218"/>
      <c r="C36" s="250" t="s">
        <v>133</v>
      </c>
      <c r="D36" s="326">
        <f>D39-(D10+D12+D24+D25+D27+D28+D29+D31)</f>
        <v>59951.38461538451</v>
      </c>
      <c r="E36" s="326">
        <f>E39-(E10+E12+E24+E25+E27+E28+E29+E31)</f>
        <v>-4468.999999999534</v>
      </c>
      <c r="F36" s="326">
        <f>F39-(F10+F12+F24+F25+F27+F28+F29+F31)</f>
        <v>9037.999999999767</v>
      </c>
      <c r="G36" s="327">
        <f>G39-(G10+G12+G24+G25+G27+G28+G29+G31)</f>
        <v>-28390.492484095506</v>
      </c>
      <c r="H36" s="215"/>
      <c r="I36" s="216"/>
      <c r="J36" s="217"/>
    </row>
    <row r="37" spans="2:10" ht="15">
      <c r="B37" s="218"/>
      <c r="C37" s="246" t="s">
        <v>134</v>
      </c>
      <c r="D37" s="327">
        <v>0</v>
      </c>
      <c r="E37" s="327">
        <v>0</v>
      </c>
      <c r="F37" s="327">
        <v>0</v>
      </c>
      <c r="G37" s="327">
        <v>0</v>
      </c>
      <c r="H37" s="215"/>
      <c r="I37" s="216"/>
      <c r="J37" s="217"/>
    </row>
    <row r="38" spans="2:10" ht="15.75" thickBot="1">
      <c r="B38" s="218"/>
      <c r="C38" s="219"/>
      <c r="D38" s="229"/>
      <c r="E38" s="230"/>
      <c r="F38" s="230"/>
      <c r="G38" s="231"/>
      <c r="H38" s="232"/>
      <c r="I38" s="216"/>
      <c r="J38" s="217"/>
    </row>
    <row r="39" spans="2:10" ht="18.75" thickBot="1" thickTop="1">
      <c r="B39" s="218"/>
      <c r="C39" s="202" t="s">
        <v>135</v>
      </c>
      <c r="D39" s="324">
        <v>1286303</v>
      </c>
      <c r="E39" s="324">
        <v>2009990</v>
      </c>
      <c r="F39" s="324">
        <v>1139002</v>
      </c>
      <c r="G39" s="325">
        <v>2588707</v>
      </c>
      <c r="H39" s="233"/>
      <c r="I39" s="216"/>
      <c r="J39" s="217"/>
    </row>
    <row r="40" spans="2:10" ht="17.25" thickBot="1" thickTop="1">
      <c r="B40" s="218"/>
      <c r="C40" s="234"/>
      <c r="D40" s="235"/>
      <c r="E40" s="235"/>
      <c r="F40" s="235"/>
      <c r="G40" s="235"/>
      <c r="H40" s="235"/>
      <c r="I40" s="216"/>
      <c r="J40" s="217"/>
    </row>
    <row r="41" spans="2:10" ht="20.25" thickBot="1" thickTop="1">
      <c r="B41" s="12"/>
      <c r="C41" s="251" t="s">
        <v>136</v>
      </c>
      <c r="D41" s="236"/>
      <c r="E41" s="236"/>
      <c r="F41" s="236"/>
      <c r="G41" s="236"/>
      <c r="H41" s="237"/>
      <c r="I41" s="111"/>
      <c r="J41" s="2"/>
    </row>
    <row r="42" spans="2:10" ht="18.75" thickTop="1">
      <c r="B42" s="12"/>
      <c r="C42" s="238"/>
      <c r="D42" s="239"/>
      <c r="E42" s="240"/>
      <c r="F42" s="240"/>
      <c r="G42" s="240"/>
      <c r="H42" s="240"/>
      <c r="I42" s="111"/>
      <c r="J42" s="2"/>
    </row>
    <row r="43" spans="2:10" ht="15.75">
      <c r="B43" s="12"/>
      <c r="C43" s="78" t="s">
        <v>191</v>
      </c>
      <c r="E43" s="1"/>
      <c r="F43" s="1"/>
      <c r="G43" s="5" t="s">
        <v>139</v>
      </c>
      <c r="H43" s="1"/>
      <c r="I43" s="111"/>
      <c r="J43" s="2"/>
    </row>
    <row r="44" spans="2:10" ht="15.75">
      <c r="B44" s="12"/>
      <c r="C44" s="127" t="s">
        <v>137</v>
      </c>
      <c r="E44" s="1"/>
      <c r="F44" s="1"/>
      <c r="G44" s="5" t="s">
        <v>140</v>
      </c>
      <c r="H44" s="1"/>
      <c r="I44" s="111"/>
      <c r="J44" s="2"/>
    </row>
    <row r="45" spans="2:10" ht="15.75">
      <c r="B45" s="12"/>
      <c r="C45" s="127" t="s">
        <v>138</v>
      </c>
      <c r="E45" s="1"/>
      <c r="F45" s="1"/>
      <c r="G45" s="252" t="s">
        <v>141</v>
      </c>
      <c r="H45" s="1"/>
      <c r="I45" s="111"/>
      <c r="J45" s="2"/>
    </row>
    <row r="46" spans="2:10" ht="15.75" thickBot="1">
      <c r="B46" s="154"/>
      <c r="C46" s="241"/>
      <c r="D46" s="84"/>
      <c r="E46" s="130"/>
      <c r="F46" s="130"/>
      <c r="G46" s="130"/>
      <c r="H46" s="130"/>
      <c r="I46" s="131"/>
      <c r="J46" s="2"/>
    </row>
    <row r="47" spans="2:10" ht="16.5" thickTop="1">
      <c r="B47" s="242"/>
      <c r="C47" s="127"/>
      <c r="D47" s="5"/>
      <c r="E47" s="5"/>
      <c r="F47" s="5"/>
      <c r="G47" s="5"/>
      <c r="H47" s="5"/>
      <c r="I47" s="5"/>
      <c r="J47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7">
      <selection activeCell="D40" sqref="D40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3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33" t="s">
        <v>18</v>
      </c>
      <c r="C2" s="209" t="s">
        <v>183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3"/>
      <c r="C3" s="209" t="s">
        <v>142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3"/>
      <c r="C4" s="126"/>
      <c r="D4" s="16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4"/>
      <c r="C5" s="91"/>
      <c r="D5" s="92"/>
      <c r="E5" s="92"/>
      <c r="F5" s="92"/>
      <c r="G5" s="93"/>
      <c r="H5" s="93"/>
      <c r="I5" s="94"/>
      <c r="J5" s="2"/>
      <c r="K5" s="5"/>
      <c r="L5" s="2"/>
    </row>
    <row r="6" spans="2:12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  <c r="K6" s="2"/>
      <c r="L6" s="2"/>
    </row>
    <row r="7" spans="2:12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  <c r="J7" s="2"/>
      <c r="K7" s="2"/>
      <c r="L7" s="2"/>
    </row>
    <row r="8" spans="2:12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136"/>
      <c r="I8" s="111"/>
      <c r="J8" s="2"/>
      <c r="K8" s="2"/>
      <c r="L8" s="2"/>
    </row>
    <row r="9" spans="2:12" ht="16.5" thickBot="1">
      <c r="B9" s="12"/>
      <c r="C9" s="103"/>
      <c r="D9" s="20"/>
      <c r="E9" s="20"/>
      <c r="F9" s="20"/>
      <c r="G9" s="253"/>
      <c r="H9" s="211"/>
      <c r="I9" s="111"/>
      <c r="J9" s="2"/>
      <c r="K9" s="2"/>
      <c r="L9" s="2"/>
    </row>
    <row r="10" spans="2:12" ht="17.25" thickBot="1" thickTop="1">
      <c r="B10" s="12"/>
      <c r="C10" s="292" t="s">
        <v>143</v>
      </c>
      <c r="D10" s="324">
        <v>1586040</v>
      </c>
      <c r="E10" s="324">
        <v>2405891</v>
      </c>
      <c r="F10" s="324">
        <v>1424345</v>
      </c>
      <c r="G10" s="325">
        <v>799032.9919250844</v>
      </c>
      <c r="H10" s="125"/>
      <c r="I10" s="111"/>
      <c r="J10" s="2"/>
      <c r="K10" s="2"/>
      <c r="L10" s="2"/>
    </row>
    <row r="11" spans="2:12" ht="15.75" thickTop="1">
      <c r="B11" s="12"/>
      <c r="C11" s="119"/>
      <c r="D11" s="330"/>
      <c r="E11" s="331"/>
      <c r="F11" s="331"/>
      <c r="G11" s="332"/>
      <c r="H11" s="115"/>
      <c r="I11" s="111"/>
      <c r="J11" s="2"/>
      <c r="K11" s="2"/>
      <c r="L11" s="2"/>
    </row>
    <row r="12" spans="2:12" ht="17.25">
      <c r="B12" s="212"/>
      <c r="C12" s="293" t="s">
        <v>113</v>
      </c>
      <c r="D12" s="328">
        <f>D13+D14+D15+D18+D21</f>
        <v>-421999</v>
      </c>
      <c r="E12" s="328">
        <f>E13+E14+E15+E18+E21</f>
        <v>-516732</v>
      </c>
      <c r="F12" s="328">
        <f>F13+F14+F15+F18+F21</f>
        <v>-253091</v>
      </c>
      <c r="G12" s="329">
        <f>G13+G14+G15+G18+G21</f>
        <v>1328135</v>
      </c>
      <c r="H12" s="215"/>
      <c r="I12" s="216"/>
      <c r="J12" s="217"/>
      <c r="K12" s="217"/>
      <c r="L12" s="217"/>
    </row>
    <row r="13" spans="2:12" ht="15">
      <c r="B13" s="218"/>
      <c r="C13" s="245" t="s">
        <v>114</v>
      </c>
      <c r="D13" s="327">
        <v>-16577</v>
      </c>
      <c r="E13" s="327">
        <v>118730</v>
      </c>
      <c r="F13" s="327">
        <v>2189.0000000000073</v>
      </c>
      <c r="G13" s="327">
        <v>1462635</v>
      </c>
      <c r="H13" s="215"/>
      <c r="I13" s="216"/>
      <c r="J13" s="217"/>
      <c r="K13" s="217"/>
      <c r="L13" s="217"/>
    </row>
    <row r="14" spans="2:12" ht="15">
      <c r="B14" s="218"/>
      <c r="C14" s="245" t="s">
        <v>115</v>
      </c>
      <c r="D14" s="327">
        <v>-18186</v>
      </c>
      <c r="E14" s="327">
        <v>-21229</v>
      </c>
      <c r="F14" s="327">
        <v>-13162</v>
      </c>
      <c r="G14" s="327">
        <v>-5286</v>
      </c>
      <c r="H14" s="215"/>
      <c r="I14" s="216"/>
      <c r="J14" s="217"/>
      <c r="K14" s="217"/>
      <c r="L14" s="217"/>
    </row>
    <row r="15" spans="2:12" ht="15">
      <c r="B15" s="218"/>
      <c r="C15" s="245" t="s">
        <v>116</v>
      </c>
      <c r="D15" s="327">
        <v>95302</v>
      </c>
      <c r="E15" s="327">
        <v>-347320</v>
      </c>
      <c r="F15" s="327">
        <v>-214575</v>
      </c>
      <c r="G15" s="327">
        <v>-38454</v>
      </c>
      <c r="H15" s="215"/>
      <c r="I15" s="216"/>
      <c r="J15" s="217"/>
      <c r="K15" s="217"/>
      <c r="L15" s="217"/>
    </row>
    <row r="16" spans="2:12" ht="15">
      <c r="B16" s="218"/>
      <c r="C16" s="245" t="s">
        <v>117</v>
      </c>
      <c r="D16" s="327">
        <v>3158500</v>
      </c>
      <c r="E16" s="327">
        <v>3654300</v>
      </c>
      <c r="F16" s="327">
        <v>2323800</v>
      </c>
      <c r="G16" s="327">
        <v>2022622</v>
      </c>
      <c r="H16" s="215"/>
      <c r="I16" s="216"/>
      <c r="J16" s="217"/>
      <c r="K16" s="217"/>
      <c r="L16" s="217"/>
    </row>
    <row r="17" spans="2:12" ht="15">
      <c r="B17" s="218"/>
      <c r="C17" s="245" t="s">
        <v>118</v>
      </c>
      <c r="D17" s="327">
        <v>-3063198</v>
      </c>
      <c r="E17" s="327">
        <v>-4001620</v>
      </c>
      <c r="F17" s="327">
        <v>-2538375</v>
      </c>
      <c r="G17" s="327">
        <v>-2061076</v>
      </c>
      <c r="H17" s="215"/>
      <c r="I17" s="216"/>
      <c r="J17" s="217"/>
      <c r="K17" s="217"/>
      <c r="L17" s="217"/>
    </row>
    <row r="18" spans="2:12" ht="15">
      <c r="B18" s="218"/>
      <c r="C18" s="245" t="s">
        <v>119</v>
      </c>
      <c r="D18" s="327">
        <v>-504867</v>
      </c>
      <c r="E18" s="327">
        <v>-276040</v>
      </c>
      <c r="F18" s="327">
        <v>-64603</v>
      </c>
      <c r="G18" s="327">
        <v>-147550</v>
      </c>
      <c r="H18" s="215"/>
      <c r="I18" s="216"/>
      <c r="J18" s="217"/>
      <c r="K18" s="217"/>
      <c r="L18" s="217"/>
    </row>
    <row r="19" spans="2:12" ht="15">
      <c r="B19" s="218"/>
      <c r="C19" s="245" t="s">
        <v>120</v>
      </c>
      <c r="D19" s="327">
        <v>33300</v>
      </c>
      <c r="E19" s="327">
        <v>38731</v>
      </c>
      <c r="F19" s="327">
        <v>28028</v>
      </c>
      <c r="G19" s="327">
        <v>21054</v>
      </c>
      <c r="H19" s="215"/>
      <c r="I19" s="216"/>
      <c r="J19" s="217"/>
      <c r="K19" s="217"/>
      <c r="L19" s="217"/>
    </row>
    <row r="20" spans="2:12" ht="15">
      <c r="B20" s="218"/>
      <c r="C20" s="245" t="s">
        <v>121</v>
      </c>
      <c r="D20" s="327">
        <v>-538167</v>
      </c>
      <c r="E20" s="327">
        <v>-314771</v>
      </c>
      <c r="F20" s="327">
        <v>-92631</v>
      </c>
      <c r="G20" s="327">
        <v>-168604</v>
      </c>
      <c r="H20" s="215"/>
      <c r="I20" s="216"/>
      <c r="J20" s="217"/>
      <c r="K20" s="217"/>
      <c r="L20" s="217"/>
    </row>
    <row r="21" spans="2:12" ht="15">
      <c r="B21" s="218"/>
      <c r="C21" s="245" t="s">
        <v>122</v>
      </c>
      <c r="D21" s="327">
        <v>22329</v>
      </c>
      <c r="E21" s="327">
        <v>9127</v>
      </c>
      <c r="F21" s="327">
        <v>37060</v>
      </c>
      <c r="G21" s="327">
        <v>56790</v>
      </c>
      <c r="H21" s="215"/>
      <c r="I21" s="216"/>
      <c r="J21" s="217"/>
      <c r="K21" s="217"/>
      <c r="L21" s="217"/>
    </row>
    <row r="22" spans="2:12" ht="15">
      <c r="B22" s="218"/>
      <c r="C22" s="220"/>
      <c r="D22" s="333"/>
      <c r="E22" s="334"/>
      <c r="F22" s="334"/>
      <c r="G22" s="335"/>
      <c r="H22" s="215"/>
      <c r="I22" s="216"/>
      <c r="J22" s="217"/>
      <c r="K22" s="217"/>
      <c r="L22" s="217"/>
    </row>
    <row r="23" spans="2:12" ht="15.75">
      <c r="B23" s="218"/>
      <c r="C23" s="293" t="s">
        <v>123</v>
      </c>
      <c r="D23" s="329">
        <f>SUM(D24:D33)</f>
        <v>-11928.000000000407</v>
      </c>
      <c r="E23" s="329">
        <f>SUM(E24:E33)</f>
        <v>-6681.000000000196</v>
      </c>
      <c r="F23" s="329">
        <f>SUM(F24:F33)</f>
        <v>-150108.9999999993</v>
      </c>
      <c r="G23" s="329">
        <f>SUM(G24:G33)</f>
        <v>263808.99999999884</v>
      </c>
      <c r="H23" s="215"/>
      <c r="I23" s="216"/>
      <c r="J23" s="217"/>
      <c r="K23" s="217"/>
      <c r="L23" s="217"/>
    </row>
    <row r="24" spans="2:12" ht="15">
      <c r="B24" s="218"/>
      <c r="C24" s="248" t="s">
        <v>124</v>
      </c>
      <c r="D24" s="327">
        <v>29801</v>
      </c>
      <c r="E24" s="327">
        <v>32899</v>
      </c>
      <c r="F24" s="327">
        <v>34159</v>
      </c>
      <c r="G24" s="327">
        <v>13872</v>
      </c>
      <c r="H24" s="215"/>
      <c r="I24" s="216"/>
      <c r="J24" s="217"/>
      <c r="K24" s="217"/>
      <c r="L24" s="217"/>
    </row>
    <row r="25" spans="2:12" ht="15">
      <c r="B25" s="218"/>
      <c r="C25" s="248" t="s">
        <v>144</v>
      </c>
      <c r="D25" s="327">
        <v>-67905</v>
      </c>
      <c r="E25" s="327">
        <v>-54150</v>
      </c>
      <c r="F25" s="327">
        <v>-122942</v>
      </c>
      <c r="G25" s="327">
        <v>63475</v>
      </c>
      <c r="H25" s="215"/>
      <c r="I25" s="216"/>
      <c r="J25" s="217"/>
      <c r="K25" s="217"/>
      <c r="L25" s="217"/>
    </row>
    <row r="26" spans="2:12" ht="15">
      <c r="B26" s="218"/>
      <c r="C26" s="224"/>
      <c r="D26" s="336"/>
      <c r="E26" s="337"/>
      <c r="F26" s="334"/>
      <c r="G26" s="335"/>
      <c r="H26" s="215"/>
      <c r="I26" s="216"/>
      <c r="J26" s="217"/>
      <c r="K26" s="217"/>
      <c r="L26" s="217"/>
    </row>
    <row r="27" spans="2:12" ht="15">
      <c r="B27" s="218"/>
      <c r="C27" s="247" t="s">
        <v>126</v>
      </c>
      <c r="D27" s="326">
        <v>-65752.94612655307</v>
      </c>
      <c r="E27" s="326">
        <v>100384.6207484653</v>
      </c>
      <c r="F27" s="326">
        <v>-4367.844181052078</v>
      </c>
      <c r="G27" s="326">
        <v>101114.12443349764</v>
      </c>
      <c r="H27" s="227"/>
      <c r="I27" s="216"/>
      <c r="J27" s="217"/>
      <c r="K27" s="217"/>
      <c r="L27" s="217"/>
    </row>
    <row r="28" spans="2:12" ht="16.5">
      <c r="B28" s="218"/>
      <c r="C28" s="248" t="s">
        <v>127</v>
      </c>
      <c r="D28" s="326">
        <v>-28311.70902592234</v>
      </c>
      <c r="E28" s="326">
        <v>-65321.04023089128</v>
      </c>
      <c r="F28" s="326">
        <v>-42789.854825459304</v>
      </c>
      <c r="G28" s="326">
        <v>-59270.976791450244</v>
      </c>
      <c r="H28" s="215"/>
      <c r="I28" s="216"/>
      <c r="J28" s="217"/>
      <c r="K28" s="217"/>
      <c r="L28" s="217"/>
    </row>
    <row r="29" spans="2:12" ht="15">
      <c r="B29" s="218"/>
      <c r="C29" s="248" t="s">
        <v>128</v>
      </c>
      <c r="D29" s="326">
        <v>600</v>
      </c>
      <c r="E29" s="326">
        <v>-460</v>
      </c>
      <c r="F29" s="326">
        <v>-1217</v>
      </c>
      <c r="G29" s="326">
        <v>-6236</v>
      </c>
      <c r="H29" s="215"/>
      <c r="I29" s="216"/>
      <c r="J29" s="217"/>
      <c r="K29" s="217"/>
      <c r="L29" s="217"/>
    </row>
    <row r="30" spans="2:12" ht="15">
      <c r="B30" s="218"/>
      <c r="C30" s="224"/>
      <c r="D30" s="336"/>
      <c r="E30" s="337"/>
      <c r="F30" s="337"/>
      <c r="G30" s="338"/>
      <c r="H30" s="215"/>
      <c r="I30" s="216"/>
      <c r="J30" s="217"/>
      <c r="K30" s="217"/>
      <c r="L30" s="217"/>
    </row>
    <row r="31" spans="2:12" ht="16.5">
      <c r="B31" s="218"/>
      <c r="C31" s="248" t="s">
        <v>129</v>
      </c>
      <c r="D31" s="327">
        <v>119640.655152475</v>
      </c>
      <c r="E31" s="327">
        <v>-20033.580517574213</v>
      </c>
      <c r="F31" s="327">
        <v>-12951.300993487937</v>
      </c>
      <c r="G31" s="327">
        <v>150854.85235795146</v>
      </c>
      <c r="H31" s="215"/>
      <c r="I31" s="216"/>
      <c r="J31" s="217"/>
      <c r="K31" s="217"/>
      <c r="L31" s="217"/>
    </row>
    <row r="32" spans="2:12" ht="16.5">
      <c r="B32" s="218"/>
      <c r="C32" s="248" t="s">
        <v>130</v>
      </c>
      <c r="D32" s="327">
        <v>0</v>
      </c>
      <c r="E32" s="327">
        <v>0</v>
      </c>
      <c r="F32" s="327">
        <v>0</v>
      </c>
      <c r="G32" s="327">
        <v>0</v>
      </c>
      <c r="H32" s="215"/>
      <c r="I32" s="216"/>
      <c r="J32" s="217"/>
      <c r="K32" s="217"/>
      <c r="L32" s="217"/>
    </row>
    <row r="33" spans="2:12" ht="16.5">
      <c r="B33" s="218"/>
      <c r="C33" s="248" t="s">
        <v>131</v>
      </c>
      <c r="D33" s="327">
        <v>0</v>
      </c>
      <c r="E33" s="327">
        <v>0</v>
      </c>
      <c r="F33" s="327">
        <v>0</v>
      </c>
      <c r="G33" s="327">
        <v>0</v>
      </c>
      <c r="H33" s="215"/>
      <c r="I33" s="216"/>
      <c r="J33" s="217"/>
      <c r="K33" s="217"/>
      <c r="L33" s="217"/>
    </row>
    <row r="34" spans="2:12" ht="15">
      <c r="B34" s="218"/>
      <c r="C34" s="224"/>
      <c r="D34" s="333"/>
      <c r="E34" s="334"/>
      <c r="F34" s="334"/>
      <c r="G34" s="335"/>
      <c r="H34" s="215"/>
      <c r="I34" s="216"/>
      <c r="J34" s="217"/>
      <c r="K34" s="217"/>
      <c r="L34" s="217"/>
    </row>
    <row r="35" spans="2:12" ht="15.75">
      <c r="B35" s="218"/>
      <c r="C35" s="249" t="s">
        <v>132</v>
      </c>
      <c r="D35" s="326">
        <f>+D36</f>
        <v>36919.000000000466</v>
      </c>
      <c r="E35" s="326">
        <f>+E36</f>
        <v>-27978</v>
      </c>
      <c r="F35" s="326">
        <f>+F36</f>
        <v>-42301.99999999988</v>
      </c>
      <c r="G35" s="327">
        <f>+G36</f>
        <v>-902.9919250831008</v>
      </c>
      <c r="H35" s="215"/>
      <c r="I35" s="216"/>
      <c r="J35" s="217"/>
      <c r="K35" s="217"/>
      <c r="L35" s="217"/>
    </row>
    <row r="36" spans="2:12" ht="15">
      <c r="B36" s="218"/>
      <c r="C36" s="294" t="s">
        <v>133</v>
      </c>
      <c r="D36" s="326">
        <f>D39-(D10+D12+D24+D25+D27+D28+D29+D31)</f>
        <v>36919.000000000466</v>
      </c>
      <c r="E36" s="326">
        <f>E39-(E10+E12+E24+E25+E27+E28+E29+E31)</f>
        <v>-27978</v>
      </c>
      <c r="F36" s="326">
        <f>F39-(F10+F12+F24+F25+F27+F28+F29+F31)</f>
        <v>-42301.99999999988</v>
      </c>
      <c r="G36" s="327">
        <f>G39-(G10+G12+G24+G25+G27+G28+G29+G31)</f>
        <v>-902.9919250831008</v>
      </c>
      <c r="H36" s="215"/>
      <c r="I36" s="216"/>
      <c r="J36" s="217"/>
      <c r="K36" s="217"/>
      <c r="L36" s="217"/>
    </row>
    <row r="37" spans="2:12" ht="15">
      <c r="B37" s="218"/>
      <c r="C37" s="248" t="s">
        <v>134</v>
      </c>
      <c r="D37" s="326">
        <v>0</v>
      </c>
      <c r="E37" s="326">
        <v>0</v>
      </c>
      <c r="F37" s="326">
        <v>0</v>
      </c>
      <c r="G37" s="327">
        <v>0</v>
      </c>
      <c r="H37" s="215"/>
      <c r="I37" s="216"/>
      <c r="J37" s="217"/>
      <c r="K37" s="217"/>
      <c r="L37" s="217"/>
    </row>
    <row r="38" spans="2:12" ht="15.75" thickBot="1">
      <c r="B38" s="218"/>
      <c r="C38" s="220"/>
      <c r="D38" s="339"/>
      <c r="E38" s="340"/>
      <c r="F38" s="340"/>
      <c r="G38" s="341"/>
      <c r="H38" s="254"/>
      <c r="I38" s="216"/>
      <c r="J38" s="217"/>
      <c r="K38" s="217"/>
      <c r="L38" s="217"/>
    </row>
    <row r="39" spans="2:12" ht="18.75" thickBot="1" thickTop="1">
      <c r="B39" s="218"/>
      <c r="C39" s="292" t="s">
        <v>145</v>
      </c>
      <c r="D39" s="324">
        <v>1189032</v>
      </c>
      <c r="E39" s="324">
        <v>1854500</v>
      </c>
      <c r="F39" s="324">
        <v>978843.0000000007</v>
      </c>
      <c r="G39" s="325">
        <v>2390074</v>
      </c>
      <c r="H39" s="233"/>
      <c r="I39" s="216"/>
      <c r="J39" s="217"/>
      <c r="K39" s="217"/>
      <c r="L39" s="217"/>
    </row>
    <row r="40" spans="2:12" ht="17.25" thickBot="1" thickTop="1">
      <c r="B40" s="12"/>
      <c r="C40" s="234"/>
      <c r="D40" s="342"/>
      <c r="E40" s="342"/>
      <c r="F40" s="342"/>
      <c r="G40" s="342"/>
      <c r="H40" s="256"/>
      <c r="I40" s="111"/>
      <c r="J40" s="2"/>
      <c r="K40" s="2"/>
      <c r="L40" s="2"/>
    </row>
    <row r="41" spans="2:12" ht="17.25" thickBot="1" thickTop="1">
      <c r="B41" s="12"/>
      <c r="C41" s="257"/>
      <c r="D41" s="343"/>
      <c r="E41" s="344"/>
      <c r="F41" s="344"/>
      <c r="G41" s="344"/>
      <c r="H41" s="259"/>
      <c r="I41" s="111"/>
      <c r="J41" s="2"/>
      <c r="K41" s="2"/>
      <c r="L41" s="2"/>
    </row>
    <row r="42" spans="2:12" ht="17.25" thickBot="1" thickTop="1">
      <c r="B42" s="12"/>
      <c r="C42" s="295" t="s">
        <v>146</v>
      </c>
      <c r="D42" s="324">
        <v>12741026</v>
      </c>
      <c r="E42" s="324">
        <v>14935393</v>
      </c>
      <c r="F42" s="324">
        <v>16041927</v>
      </c>
      <c r="G42" s="325">
        <v>18364404</v>
      </c>
      <c r="H42" s="125"/>
      <c r="I42" s="111"/>
      <c r="J42" s="2"/>
      <c r="K42" s="2"/>
      <c r="L42" s="2"/>
    </row>
    <row r="43" spans="2:12" ht="17.25" thickTop="1">
      <c r="B43" s="12"/>
      <c r="C43" s="245" t="s">
        <v>147</v>
      </c>
      <c r="D43" s="326">
        <v>13281898</v>
      </c>
      <c r="E43" s="326">
        <v>15136398</v>
      </c>
      <c r="F43" s="326">
        <v>16115241</v>
      </c>
      <c r="G43" s="327">
        <v>18505315</v>
      </c>
      <c r="H43" s="117"/>
      <c r="I43" s="111"/>
      <c r="J43" s="2"/>
      <c r="K43" s="2"/>
      <c r="L43" s="2"/>
    </row>
    <row r="44" spans="2:12" ht="16.5" customHeight="1">
      <c r="B44" s="12"/>
      <c r="C44" s="296" t="s">
        <v>148</v>
      </c>
      <c r="D44" s="326">
        <v>540872</v>
      </c>
      <c r="E44" s="326">
        <v>201005</v>
      </c>
      <c r="F44" s="326">
        <v>73314</v>
      </c>
      <c r="G44" s="327">
        <v>140911</v>
      </c>
      <c r="H44" s="260"/>
      <c r="I44" s="111"/>
      <c r="J44" s="2"/>
      <c r="K44" s="2"/>
      <c r="L44" s="2"/>
    </row>
    <row r="45" spans="2:12" ht="15.75" thickBot="1">
      <c r="B45" s="12"/>
      <c r="C45" s="220"/>
      <c r="D45" s="113"/>
      <c r="E45" s="113"/>
      <c r="F45" s="113"/>
      <c r="G45" s="113"/>
      <c r="H45" s="261"/>
      <c r="I45" s="111"/>
      <c r="J45" s="2"/>
      <c r="K45" s="2"/>
      <c r="L45" s="2"/>
    </row>
    <row r="46" spans="2:12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  <c r="J46" s="2"/>
      <c r="K46" s="5"/>
      <c r="L46" s="2"/>
    </row>
    <row r="47" spans="2:12" ht="18.75" thickTop="1">
      <c r="B47" s="12"/>
      <c r="C47" s="238"/>
      <c r="D47" s="239"/>
      <c r="E47" s="240"/>
      <c r="F47" s="240"/>
      <c r="G47" s="240"/>
      <c r="H47" s="240"/>
      <c r="I47" s="111"/>
      <c r="J47" s="2"/>
      <c r="K47" s="5"/>
      <c r="L47" s="2"/>
    </row>
    <row r="48" spans="2:12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  <c r="J48" s="2"/>
      <c r="K48" s="5"/>
      <c r="L48" s="2"/>
    </row>
    <row r="49" spans="2:12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  <c r="J49" s="2"/>
      <c r="K49" s="5"/>
      <c r="L49" s="2"/>
    </row>
    <row r="50" spans="2:12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  <c r="J50" s="2"/>
      <c r="K50" s="5"/>
      <c r="L50" s="2"/>
    </row>
    <row r="51" spans="2:12" ht="16.5" thickBot="1">
      <c r="B51" s="154"/>
      <c r="C51" s="241"/>
      <c r="D51" s="263"/>
      <c r="E51" s="264"/>
      <c r="F51" s="264"/>
      <c r="G51" s="264"/>
      <c r="H51" s="264"/>
      <c r="I51" s="131"/>
      <c r="J51" s="2"/>
      <c r="K51" s="5"/>
      <c r="L51" s="2"/>
    </row>
    <row r="52" spans="2:12" ht="16.5" thickTop="1">
      <c r="B52" s="242"/>
      <c r="C52" s="127"/>
      <c r="D52" s="252"/>
      <c r="E52" s="252"/>
      <c r="F52" s="252"/>
      <c r="G52" s="252"/>
      <c r="H52" s="252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32"/>
      <c r="D1" s="2"/>
      <c r="E1" s="2"/>
      <c r="F1" s="2"/>
      <c r="G1" s="2"/>
      <c r="H1" s="2"/>
      <c r="I1" s="2"/>
    </row>
    <row r="2" spans="2:9" ht="18">
      <c r="B2" s="133" t="s">
        <v>18</v>
      </c>
      <c r="C2" s="209" t="s">
        <v>182</v>
      </c>
      <c r="D2" s="3"/>
      <c r="E2" s="2"/>
      <c r="F2" s="2"/>
      <c r="G2" s="2"/>
      <c r="H2" s="2"/>
      <c r="I2" s="2"/>
    </row>
    <row r="3" spans="2:9" ht="18">
      <c r="B3" s="133"/>
      <c r="C3" s="209" t="s">
        <v>149</v>
      </c>
      <c r="D3" s="3"/>
      <c r="E3" s="2"/>
      <c r="F3" s="2"/>
      <c r="G3" s="2"/>
      <c r="H3" s="2"/>
      <c r="I3" s="2"/>
    </row>
    <row r="4" spans="2:9" ht="16.5" thickBot="1">
      <c r="B4" s="133"/>
      <c r="C4" s="126"/>
      <c r="D4" s="161"/>
      <c r="E4" s="2"/>
      <c r="F4" s="2"/>
      <c r="G4" s="2"/>
      <c r="H4" s="2"/>
      <c r="I4" s="2"/>
    </row>
    <row r="5" spans="2:9" ht="15.75" thickTop="1">
      <c r="B5" s="134"/>
      <c r="C5" s="91"/>
      <c r="D5" s="92"/>
      <c r="E5" s="92"/>
      <c r="F5" s="92"/>
      <c r="G5" s="93"/>
      <c r="H5" s="93"/>
      <c r="I5" s="94"/>
    </row>
    <row r="6" spans="2:9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</row>
    <row r="7" spans="2:9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</row>
    <row r="8" spans="2:9" ht="15.75">
      <c r="B8" s="12"/>
      <c r="C8" s="194" t="s">
        <v>194</v>
      </c>
      <c r="D8" s="22" t="s">
        <v>5</v>
      </c>
      <c r="E8" s="22" t="s">
        <v>5</v>
      </c>
      <c r="F8" s="22" t="s">
        <v>5</v>
      </c>
      <c r="G8" s="22" t="s">
        <v>5</v>
      </c>
      <c r="H8" s="136"/>
      <c r="I8" s="111"/>
    </row>
    <row r="9" spans="2:9" ht="16.5" thickBot="1">
      <c r="B9" s="12"/>
      <c r="C9" s="103"/>
      <c r="D9" s="20"/>
      <c r="E9" s="20"/>
      <c r="F9" s="20"/>
      <c r="G9" s="210"/>
      <c r="H9" s="211"/>
      <c r="I9" s="111"/>
    </row>
    <row r="10" spans="2:9" ht="17.25" thickBot="1" thickTop="1">
      <c r="B10" s="12"/>
      <c r="C10" s="292" t="s">
        <v>150</v>
      </c>
      <c r="D10" s="139" t="s">
        <v>5</v>
      </c>
      <c r="E10" s="139" t="s">
        <v>5</v>
      </c>
      <c r="F10" s="139" t="s">
        <v>5</v>
      </c>
      <c r="G10" s="301" t="s">
        <v>5</v>
      </c>
      <c r="H10" s="125"/>
      <c r="I10" s="111"/>
    </row>
    <row r="11" spans="2:9" ht="15.75" thickTop="1">
      <c r="B11" s="12"/>
      <c r="C11" s="119"/>
      <c r="D11" s="112"/>
      <c r="E11" s="113"/>
      <c r="F11" s="113"/>
      <c r="G11" s="114"/>
      <c r="H11" s="115"/>
      <c r="I11" s="111"/>
    </row>
    <row r="12" spans="2:9" ht="17.25">
      <c r="B12" s="212"/>
      <c r="C12" s="293" t="s">
        <v>113</v>
      </c>
      <c r="D12" s="213">
        <f>SUM(D13:D15,D18,D21)</f>
        <v>0</v>
      </c>
      <c r="E12" s="213">
        <f>SUM(E13:E15,E18,E21)</f>
        <v>0</v>
      </c>
      <c r="F12" s="213">
        <f>SUM(F13:F15,F18,F21)</f>
        <v>0</v>
      </c>
      <c r="G12" s="214">
        <f>SUM(G13:G15,G18,G21)</f>
        <v>0</v>
      </c>
      <c r="H12" s="215"/>
      <c r="I12" s="216"/>
    </row>
    <row r="13" spans="2:9" ht="15">
      <c r="B13" s="218"/>
      <c r="C13" s="245" t="s">
        <v>114</v>
      </c>
      <c r="D13" s="265" t="s">
        <v>5</v>
      </c>
      <c r="E13" s="265" t="s">
        <v>5</v>
      </c>
      <c r="F13" s="265" t="s">
        <v>5</v>
      </c>
      <c r="G13" s="266" t="s">
        <v>5</v>
      </c>
      <c r="H13" s="215"/>
      <c r="I13" s="216"/>
    </row>
    <row r="14" spans="2:9" ht="15">
      <c r="B14" s="218"/>
      <c r="C14" s="245" t="s">
        <v>115</v>
      </c>
      <c r="D14" s="265" t="s">
        <v>5</v>
      </c>
      <c r="E14" s="265" t="s">
        <v>5</v>
      </c>
      <c r="F14" s="265" t="s">
        <v>5</v>
      </c>
      <c r="G14" s="266" t="s">
        <v>5</v>
      </c>
      <c r="H14" s="215"/>
      <c r="I14" s="216"/>
    </row>
    <row r="15" spans="2:9" ht="15">
      <c r="B15" s="218"/>
      <c r="C15" s="245" t="s">
        <v>116</v>
      </c>
      <c r="D15" s="265" t="s">
        <v>5</v>
      </c>
      <c r="E15" s="265" t="s">
        <v>5</v>
      </c>
      <c r="F15" s="265" t="s">
        <v>5</v>
      </c>
      <c r="G15" s="266" t="s">
        <v>5</v>
      </c>
      <c r="H15" s="215"/>
      <c r="I15" s="216"/>
    </row>
    <row r="16" spans="2:9" ht="15">
      <c r="B16" s="218"/>
      <c r="C16" s="245" t="s">
        <v>117</v>
      </c>
      <c r="D16" s="265" t="s">
        <v>5</v>
      </c>
      <c r="E16" s="265" t="s">
        <v>5</v>
      </c>
      <c r="F16" s="265" t="s">
        <v>5</v>
      </c>
      <c r="G16" s="266" t="s">
        <v>5</v>
      </c>
      <c r="H16" s="215"/>
      <c r="I16" s="216"/>
    </row>
    <row r="17" spans="2:9" ht="15">
      <c r="B17" s="218"/>
      <c r="C17" s="245" t="s">
        <v>118</v>
      </c>
      <c r="D17" s="265" t="s">
        <v>5</v>
      </c>
      <c r="E17" s="265" t="s">
        <v>5</v>
      </c>
      <c r="F17" s="265" t="s">
        <v>5</v>
      </c>
      <c r="G17" s="266" t="s">
        <v>5</v>
      </c>
      <c r="H17" s="215"/>
      <c r="I17" s="216"/>
    </row>
    <row r="18" spans="2:9" ht="15">
      <c r="B18" s="218"/>
      <c r="C18" s="245" t="s">
        <v>119</v>
      </c>
      <c r="D18" s="265" t="s">
        <v>5</v>
      </c>
      <c r="E18" s="265" t="s">
        <v>5</v>
      </c>
      <c r="F18" s="265" t="s">
        <v>5</v>
      </c>
      <c r="G18" s="266" t="s">
        <v>5</v>
      </c>
      <c r="H18" s="215"/>
      <c r="I18" s="216"/>
    </row>
    <row r="19" spans="2:9" ht="15">
      <c r="B19" s="218"/>
      <c r="C19" s="245" t="s">
        <v>120</v>
      </c>
      <c r="D19" s="265" t="s">
        <v>5</v>
      </c>
      <c r="E19" s="265" t="s">
        <v>5</v>
      </c>
      <c r="F19" s="265" t="s">
        <v>5</v>
      </c>
      <c r="G19" s="266" t="s">
        <v>5</v>
      </c>
      <c r="H19" s="215"/>
      <c r="I19" s="216"/>
    </row>
    <row r="20" spans="2:9" ht="15">
      <c r="B20" s="218"/>
      <c r="C20" s="245" t="s">
        <v>121</v>
      </c>
      <c r="D20" s="265" t="s">
        <v>5</v>
      </c>
      <c r="E20" s="265" t="s">
        <v>5</v>
      </c>
      <c r="F20" s="265" t="s">
        <v>5</v>
      </c>
      <c r="G20" s="266" t="s">
        <v>5</v>
      </c>
      <c r="H20" s="215"/>
      <c r="I20" s="216"/>
    </row>
    <row r="21" spans="2:9" ht="15">
      <c r="B21" s="218"/>
      <c r="C21" s="245" t="s">
        <v>122</v>
      </c>
      <c r="D21" s="265" t="s">
        <v>5</v>
      </c>
      <c r="E21" s="265" t="s">
        <v>5</v>
      </c>
      <c r="F21" s="265" t="s">
        <v>5</v>
      </c>
      <c r="G21" s="266" t="s">
        <v>5</v>
      </c>
      <c r="H21" s="215"/>
      <c r="I21" s="216"/>
    </row>
    <row r="22" spans="2:9" ht="15">
      <c r="B22" s="218"/>
      <c r="C22" s="220"/>
      <c r="D22" s="221"/>
      <c r="E22" s="222"/>
      <c r="F22" s="222"/>
      <c r="G22" s="223"/>
      <c r="H22" s="215"/>
      <c r="I22" s="216"/>
    </row>
    <row r="23" spans="2:9" ht="15.75">
      <c r="B23" s="218"/>
      <c r="C23" s="293" t="s">
        <v>123</v>
      </c>
      <c r="D23" s="214">
        <f>SUM(D24:D33)</f>
        <v>0</v>
      </c>
      <c r="E23" s="214">
        <f>SUM(E24:E33)</f>
        <v>0</v>
      </c>
      <c r="F23" s="214">
        <f>SUM(F24:F33)</f>
        <v>0</v>
      </c>
      <c r="G23" s="214">
        <f>SUM(G24:G33)</f>
        <v>0</v>
      </c>
      <c r="H23" s="215"/>
      <c r="I23" s="216"/>
    </row>
    <row r="24" spans="2:9" ht="15">
      <c r="B24" s="218"/>
      <c r="C24" s="248" t="s">
        <v>124</v>
      </c>
      <c r="D24" s="265" t="s">
        <v>5</v>
      </c>
      <c r="E24" s="265" t="s">
        <v>5</v>
      </c>
      <c r="F24" s="265" t="s">
        <v>5</v>
      </c>
      <c r="G24" s="266" t="s">
        <v>5</v>
      </c>
      <c r="H24" s="215"/>
      <c r="I24" s="216"/>
    </row>
    <row r="25" spans="2:9" ht="15">
      <c r="B25" s="218"/>
      <c r="C25" s="248" t="s">
        <v>144</v>
      </c>
      <c r="D25" s="265" t="s">
        <v>5</v>
      </c>
      <c r="E25" s="265" t="s">
        <v>5</v>
      </c>
      <c r="F25" s="265" t="s">
        <v>5</v>
      </c>
      <c r="G25" s="266" t="s">
        <v>5</v>
      </c>
      <c r="H25" s="215"/>
      <c r="I25" s="216"/>
    </row>
    <row r="26" spans="2:9" ht="15">
      <c r="B26" s="218"/>
      <c r="C26" s="224"/>
      <c r="D26" s="225"/>
      <c r="E26" s="226"/>
      <c r="F26" s="222"/>
      <c r="G26" s="223"/>
      <c r="H26" s="215"/>
      <c r="I26" s="216"/>
    </row>
    <row r="27" spans="2:9" ht="15">
      <c r="B27" s="218"/>
      <c r="C27" s="247" t="s">
        <v>126</v>
      </c>
      <c r="D27" s="265" t="s">
        <v>5</v>
      </c>
      <c r="E27" s="265" t="s">
        <v>5</v>
      </c>
      <c r="F27" s="265" t="s">
        <v>5</v>
      </c>
      <c r="G27" s="266" t="s">
        <v>5</v>
      </c>
      <c r="H27" s="227"/>
      <c r="I27" s="216"/>
    </row>
    <row r="28" spans="2:9" ht="16.5">
      <c r="B28" s="218"/>
      <c r="C28" s="248" t="s">
        <v>127</v>
      </c>
      <c r="D28" s="265" t="s">
        <v>5</v>
      </c>
      <c r="E28" s="265" t="s">
        <v>5</v>
      </c>
      <c r="F28" s="265" t="s">
        <v>5</v>
      </c>
      <c r="G28" s="266" t="s">
        <v>5</v>
      </c>
      <c r="H28" s="215"/>
      <c r="I28" s="216"/>
    </row>
    <row r="29" spans="2:9" ht="15">
      <c r="B29" s="218"/>
      <c r="C29" s="248" t="s">
        <v>128</v>
      </c>
      <c r="D29" s="266" t="s">
        <v>5</v>
      </c>
      <c r="E29" s="266" t="s">
        <v>5</v>
      </c>
      <c r="F29" s="266" t="s">
        <v>5</v>
      </c>
      <c r="G29" s="266" t="s">
        <v>5</v>
      </c>
      <c r="H29" s="215"/>
      <c r="I29" s="216"/>
    </row>
    <row r="30" spans="2:9" ht="15">
      <c r="B30" s="218"/>
      <c r="C30" s="224"/>
      <c r="D30" s="225"/>
      <c r="E30" s="226"/>
      <c r="F30" s="226"/>
      <c r="G30" s="228"/>
      <c r="H30" s="215"/>
      <c r="I30" s="216"/>
    </row>
    <row r="31" spans="2:9" ht="16.5">
      <c r="B31" s="218"/>
      <c r="C31" s="248" t="s">
        <v>129</v>
      </c>
      <c r="D31" s="265" t="s">
        <v>5</v>
      </c>
      <c r="E31" s="265" t="s">
        <v>5</v>
      </c>
      <c r="F31" s="265" t="s">
        <v>5</v>
      </c>
      <c r="G31" s="266" t="s">
        <v>5</v>
      </c>
      <c r="H31" s="215"/>
      <c r="I31" s="216"/>
    </row>
    <row r="32" spans="2:9" ht="16.5">
      <c r="B32" s="218"/>
      <c r="C32" s="248" t="s">
        <v>130</v>
      </c>
      <c r="D32" s="265" t="s">
        <v>5</v>
      </c>
      <c r="E32" s="265" t="s">
        <v>5</v>
      </c>
      <c r="F32" s="265" t="s">
        <v>5</v>
      </c>
      <c r="G32" s="266" t="s">
        <v>5</v>
      </c>
      <c r="H32" s="215"/>
      <c r="I32" s="216"/>
    </row>
    <row r="33" spans="2:9" ht="16.5">
      <c r="B33" s="218"/>
      <c r="C33" s="248" t="s">
        <v>131</v>
      </c>
      <c r="D33" s="265" t="s">
        <v>5</v>
      </c>
      <c r="E33" s="265" t="s">
        <v>5</v>
      </c>
      <c r="F33" s="265" t="s">
        <v>5</v>
      </c>
      <c r="G33" s="266" t="s">
        <v>5</v>
      </c>
      <c r="H33" s="215"/>
      <c r="I33" s="216"/>
    </row>
    <row r="34" spans="2:9" ht="15">
      <c r="B34" s="218"/>
      <c r="C34" s="224"/>
      <c r="D34" s="221"/>
      <c r="E34" s="222"/>
      <c r="F34" s="222"/>
      <c r="G34" s="223"/>
      <c r="H34" s="215"/>
      <c r="I34" s="216"/>
    </row>
    <row r="35" spans="2:9" ht="15.75">
      <c r="B35" s="218"/>
      <c r="C35" s="249" t="s">
        <v>132</v>
      </c>
      <c r="D35" s="266" t="s">
        <v>5</v>
      </c>
      <c r="E35" s="266" t="s">
        <v>5</v>
      </c>
      <c r="F35" s="266" t="s">
        <v>5</v>
      </c>
      <c r="G35" s="266" t="s">
        <v>5</v>
      </c>
      <c r="H35" s="215"/>
      <c r="I35" s="216"/>
    </row>
    <row r="36" spans="2:9" ht="15">
      <c r="B36" s="218"/>
      <c r="C36" s="294" t="s">
        <v>133</v>
      </c>
      <c r="D36" s="266" t="s">
        <v>5</v>
      </c>
      <c r="E36" s="266" t="s">
        <v>5</v>
      </c>
      <c r="F36" s="266" t="s">
        <v>5</v>
      </c>
      <c r="G36" s="266" t="s">
        <v>5</v>
      </c>
      <c r="H36" s="215"/>
      <c r="I36" s="216"/>
    </row>
    <row r="37" spans="2:9" ht="15">
      <c r="B37" s="218"/>
      <c r="C37" s="248" t="s">
        <v>134</v>
      </c>
      <c r="D37" s="266" t="s">
        <v>5</v>
      </c>
      <c r="E37" s="266" t="s">
        <v>5</v>
      </c>
      <c r="F37" s="266" t="s">
        <v>5</v>
      </c>
      <c r="G37" s="266" t="s">
        <v>5</v>
      </c>
      <c r="H37" s="215"/>
      <c r="I37" s="216"/>
    </row>
    <row r="38" spans="2:9" ht="15.75" thickBot="1">
      <c r="B38" s="218"/>
      <c r="C38" s="220"/>
      <c r="D38" s="229"/>
      <c r="E38" s="230"/>
      <c r="F38" s="230"/>
      <c r="G38" s="231"/>
      <c r="H38" s="267"/>
      <c r="I38" s="216"/>
    </row>
    <row r="39" spans="2:9" ht="18.75" thickBot="1" thickTop="1">
      <c r="B39" s="218"/>
      <c r="C39" s="292" t="s">
        <v>151</v>
      </c>
      <c r="D39" s="268" t="s">
        <v>5</v>
      </c>
      <c r="E39" s="268" t="s">
        <v>5</v>
      </c>
      <c r="F39" s="268" t="s">
        <v>5</v>
      </c>
      <c r="G39" s="302" t="s">
        <v>5</v>
      </c>
      <c r="H39" s="233"/>
      <c r="I39" s="216"/>
    </row>
    <row r="40" spans="2:9" ht="17.25" thickBot="1" thickTop="1">
      <c r="B40" s="12"/>
      <c r="C40" s="234"/>
      <c r="D40" s="297"/>
      <c r="E40" s="255"/>
      <c r="F40" s="255"/>
      <c r="G40" s="298"/>
      <c r="H40" s="256"/>
      <c r="I40" s="111"/>
    </row>
    <row r="41" spans="2:9" ht="17.25" thickBot="1" thickTop="1">
      <c r="B41" s="12"/>
      <c r="C41" s="257"/>
      <c r="D41" s="299"/>
      <c r="E41" s="258"/>
      <c r="F41" s="258"/>
      <c r="G41" s="300"/>
      <c r="H41" s="259"/>
      <c r="I41" s="111"/>
    </row>
    <row r="42" spans="2:9" ht="17.25" thickBot="1" thickTop="1">
      <c r="B42" s="12"/>
      <c r="C42" s="295" t="s">
        <v>152</v>
      </c>
      <c r="D42" s="139" t="s">
        <v>5</v>
      </c>
      <c r="E42" s="139" t="s">
        <v>5</v>
      </c>
      <c r="F42" s="139" t="s">
        <v>5</v>
      </c>
      <c r="G42" s="301" t="s">
        <v>5</v>
      </c>
      <c r="H42" s="125"/>
      <c r="I42" s="111"/>
    </row>
    <row r="43" spans="2:9" ht="17.25" thickTop="1">
      <c r="B43" s="12"/>
      <c r="C43" s="245" t="s">
        <v>153</v>
      </c>
      <c r="D43" s="123" t="s">
        <v>5</v>
      </c>
      <c r="E43" s="123" t="s">
        <v>5</v>
      </c>
      <c r="F43" s="123" t="s">
        <v>5</v>
      </c>
      <c r="G43" s="123" t="s">
        <v>5</v>
      </c>
      <c r="H43" s="117"/>
      <c r="I43" s="111"/>
    </row>
    <row r="44" spans="2:9" ht="16.5">
      <c r="B44" s="12"/>
      <c r="C44" s="296" t="s">
        <v>154</v>
      </c>
      <c r="D44" s="123" t="s">
        <v>5</v>
      </c>
      <c r="E44" s="123" t="s">
        <v>5</v>
      </c>
      <c r="F44" s="123" t="s">
        <v>5</v>
      </c>
      <c r="G44" s="123" t="s">
        <v>5</v>
      </c>
      <c r="H44" s="260"/>
      <c r="I44" s="111"/>
    </row>
    <row r="45" spans="2:9" ht="15.75" thickBot="1">
      <c r="B45" s="12"/>
      <c r="C45" s="220"/>
      <c r="D45" s="113"/>
      <c r="E45" s="113"/>
      <c r="F45" s="113"/>
      <c r="G45" s="113"/>
      <c r="H45" s="269"/>
      <c r="I45" s="111"/>
    </row>
    <row r="46" spans="2:9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</row>
    <row r="47" spans="2:9" ht="18.75" thickTop="1">
      <c r="B47" s="12"/>
      <c r="C47" s="238"/>
      <c r="D47" s="239"/>
      <c r="E47" s="240"/>
      <c r="F47" s="240"/>
      <c r="G47" s="240"/>
      <c r="H47" s="240"/>
      <c r="I47" s="111"/>
    </row>
    <row r="48" spans="2:9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</row>
    <row r="49" spans="2:9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</row>
    <row r="50" spans="2:9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</row>
    <row r="51" spans="2:9" ht="15.75" thickBot="1">
      <c r="B51" s="154"/>
      <c r="C51" s="241"/>
      <c r="D51" s="263"/>
      <c r="E51" s="264"/>
      <c r="F51" s="264"/>
      <c r="G51" s="264"/>
      <c r="H51" s="264"/>
      <c r="I51" s="131"/>
    </row>
    <row r="52" spans="2:9" ht="16.5" thickTop="1">
      <c r="B52" s="242"/>
      <c r="C52" s="127"/>
      <c r="D52" s="252"/>
      <c r="E52" s="252"/>
      <c r="F52" s="252"/>
      <c r="G52" s="252"/>
      <c r="H52" s="252"/>
      <c r="I52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2009-04-16T08:44:18Z</cp:lastPrinted>
  <dcterms:created xsi:type="dcterms:W3CDTF">2008-10-08T08:00:27Z</dcterms:created>
  <dcterms:modified xsi:type="dcterms:W3CDTF">2009-12-17T08:27:29Z</dcterms:modified>
  <cp:category/>
  <cp:version/>
  <cp:contentType/>
  <cp:contentStatus/>
</cp:coreProperties>
</file>