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206" windowWidth="12120" windowHeight="4905" activeTab="0"/>
  </bookViews>
  <sheets>
    <sheet name="2006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  <sheet name="1998" sheetId="9" r:id="rId9"/>
    <sheet name="1997" sheetId="10" r:id="rId10"/>
    <sheet name="1996" sheetId="11" r:id="rId11"/>
  </sheets>
  <externalReferences>
    <externalReference r:id="rId14"/>
    <externalReference r:id="rId15"/>
    <externalReference r:id="rId16"/>
  </externalReferences>
  <definedNames>
    <definedName name="datab" localSheetId="9">#REF!</definedName>
    <definedName name="datab" localSheetId="8">#REF!</definedName>
    <definedName name="datab" localSheetId="7">#REF!</definedName>
    <definedName name="datab" localSheetId="6">#REF!</definedName>
    <definedName name="datab" localSheetId="5">#REF!</definedName>
    <definedName name="datab" localSheetId="4">#REF!</definedName>
    <definedName name="datab" localSheetId="3">#REF!</definedName>
    <definedName name="datab" localSheetId="2">#REF!</definedName>
    <definedName name="datab" localSheetId="1">#REF!</definedName>
    <definedName name="datab" localSheetId="0">#REF!</definedName>
    <definedName name="datab">#REF!</definedName>
    <definedName name="_xlnm.Print_Area" localSheetId="10">'1996'!$A$1:$G$72</definedName>
    <definedName name="_xlnm.Print_Area" localSheetId="9">'1997'!$A$1:$G$72</definedName>
    <definedName name="_xlnm.Print_Area" localSheetId="8">'1998'!$A$1:$G$72</definedName>
    <definedName name="_xlnm.Print_Area" localSheetId="7">'1999'!$A$1:$G$72</definedName>
    <definedName name="_xlnm.Print_Area" localSheetId="6">'2000'!$A$1:$G$72</definedName>
    <definedName name="_xlnm.Print_Area" localSheetId="5">'2001'!$A$1:$G$72</definedName>
    <definedName name="_xlnm.Print_Area" localSheetId="4">'2002'!$A$1:$G$72</definedName>
    <definedName name="_xlnm.Print_Area" localSheetId="3">'2003'!$A$1:$G$72</definedName>
    <definedName name="_xlnm.Print_Area" localSheetId="2">'2004'!$A$1:$G$72</definedName>
    <definedName name="_xlnm.Print_Area" localSheetId="1">'2005'!$A$1:$G$72</definedName>
    <definedName name="_xlnm.Print_Area" localSheetId="0">'2006'!$A$1:$G$72</definedName>
  </definedNames>
  <calcPr fullCalcOnLoad="1"/>
</workbook>
</file>

<file path=xl/sharedStrings.xml><?xml version="1.0" encoding="utf-8"?>
<sst xmlns="http://schemas.openxmlformats.org/spreadsheetml/2006/main" count="2059" uniqueCount="169">
  <si>
    <t>1=2+3</t>
  </si>
  <si>
    <t>3=4+5</t>
  </si>
  <si>
    <t>6=2+4</t>
  </si>
  <si>
    <t>8=1-7</t>
  </si>
  <si>
    <t>10=8-9</t>
  </si>
  <si>
    <t>14=10-11-12+13</t>
  </si>
  <si>
    <t>18=19+20</t>
  </si>
  <si>
    <t>21=14+15+16
-17-18</t>
  </si>
  <si>
    <t>23=24+25</t>
  </si>
  <si>
    <t>30=28+29</t>
  </si>
  <si>
    <t>32=21+22+23+26
-27-28-31</t>
  </si>
  <si>
    <t>33=34+35</t>
  </si>
  <si>
    <t>37=38+9</t>
  </si>
  <si>
    <t>38=32-33-36</t>
  </si>
  <si>
    <t>39=40+41</t>
  </si>
  <si>
    <t>43=44+45</t>
  </si>
  <si>
    <t>47=43+46</t>
  </si>
  <si>
    <t>48=37+39-42-47</t>
  </si>
  <si>
    <t>49=7+11+12+17
+18+27+30+31
+36+42+47</t>
  </si>
  <si>
    <t>50=6+13+15+16
+22+23+26+39</t>
  </si>
  <si>
    <t>D4 REC 1</t>
  </si>
  <si>
    <t xml:space="preserve">D4 PAY 1 </t>
  </si>
  <si>
    <t>D7 REC 1</t>
  </si>
  <si>
    <t>D7 PAY 1</t>
  </si>
  <si>
    <t>D9 PAY 1</t>
  </si>
  <si>
    <t>D9 REC 1</t>
  </si>
  <si>
    <t>Gazdasági művelet</t>
  </si>
  <si>
    <t>P.1</t>
  </si>
  <si>
    <t>Kibocsátás</t>
  </si>
  <si>
    <t>P.11+P.12</t>
  </si>
  <si>
    <t>– Piaci kibocsátás és saját végső felhasználási célú kibocsátás</t>
  </si>
  <si>
    <t>P.13</t>
  </si>
  <si>
    <t>– Egyéb nem piaci kibocsátás</t>
  </si>
  <si>
    <t>P.131</t>
  </si>
  <si>
    <t xml:space="preserve">. Vásárolt egyéb nem piaci kibocsátás </t>
  </si>
  <si>
    <t>P.132</t>
  </si>
  <si>
    <t>. Egyéb nem piaci kibocsátás, egyéb</t>
  </si>
  <si>
    <t>P.11+P.12+P.131</t>
  </si>
  <si>
    <t xml:space="preserve">Piaci kibocsátás, saját végső felhasználási célú kibocsátás és vásárolt egyéb nem piaci kibocsátás </t>
  </si>
  <si>
    <t>P.2</t>
  </si>
  <si>
    <t>Folyó termelőfelhasználás</t>
  </si>
  <si>
    <t>B.1g</t>
  </si>
  <si>
    <t>Bruttó hozzáadott érték</t>
  </si>
  <si>
    <t>K.1</t>
  </si>
  <si>
    <t>Állóeszköz-felhasználás</t>
  </si>
  <si>
    <t>B.1n</t>
  </si>
  <si>
    <t>Nettó hozzáadott érték</t>
  </si>
  <si>
    <t>D.1</t>
  </si>
  <si>
    <t>Munkavállalói jövedelem, kiadások</t>
  </si>
  <si>
    <t>D.29</t>
  </si>
  <si>
    <t>Egyéb termelési adók, kiadások</t>
  </si>
  <si>
    <t>D.39</t>
  </si>
  <si>
    <t>Egyéb termelési támogatások, bevételek</t>
  </si>
  <si>
    <t>B.2n</t>
  </si>
  <si>
    <t>Nettó működési eredmény</t>
  </si>
  <si>
    <t>D.2</t>
  </si>
  <si>
    <t xml:space="preserve">Termelési és importadók, bevételek </t>
  </si>
  <si>
    <t>D.4</t>
  </si>
  <si>
    <t>D.3</t>
  </si>
  <si>
    <t>Támogatások, kiadások</t>
  </si>
  <si>
    <t>D.4_S.1311</t>
  </si>
  <si>
    <t>D.4_S.1313</t>
  </si>
  <si>
    <t>D.4_S.13.14</t>
  </si>
  <si>
    <t xml:space="preserve">D. 41 </t>
  </si>
  <si>
    <t>D.42+D.43+D.44+D.45</t>
  </si>
  <si>
    <t>B.5n</t>
  </si>
  <si>
    <t>Elsődleges jövedelmek egyenlege, nettó</t>
  </si>
  <si>
    <t>D.5</t>
  </si>
  <si>
    <t>Folyó jövedelem-, vagyon- stb. adók, bevételek</t>
  </si>
  <si>
    <t>D.61</t>
  </si>
  <si>
    <t>Társadalombiztosítási hozzájárulások, bevételek</t>
  </si>
  <si>
    <t>D.611</t>
  </si>
  <si>
    <t>– Tényleges társadalombiztosítási hozzájárulások</t>
  </si>
  <si>
    <t>D.612</t>
  </si>
  <si>
    <t>– Imputált társadalombiztosítási hozzájárulások</t>
  </si>
  <si>
    <t>D.7</t>
  </si>
  <si>
    <t>D.62</t>
  </si>
  <si>
    <t>Pénzbeni társadalmi juttatások, kiadások</t>
  </si>
  <si>
    <t xml:space="preserve"> A piaci termelők révén a háztartásoknak eljuttatott termékvásárláshoz kapcsolódó természetbeni társadalmi juttatások </t>
  </si>
  <si>
    <t>Pénzbeni és természetbeni társadalmi juttatások</t>
  </si>
  <si>
    <t>D.7_S.1311</t>
  </si>
  <si>
    <t>D.7_S.1313</t>
  </si>
  <si>
    <t>D.7_S.13.14</t>
  </si>
  <si>
    <t>B.6n</t>
  </si>
  <si>
    <t>Nettó rendelkezésre álló jövedelem</t>
  </si>
  <si>
    <t>P.3</t>
  </si>
  <si>
    <t>Végső fogyasztási kiadás</t>
  </si>
  <si>
    <t>P.31</t>
  </si>
  <si>
    <t>– Egyéni fogyasztási kiadás</t>
  </si>
  <si>
    <t>P.32</t>
  </si>
  <si>
    <t>– Közösségi fogyasztási kiadás</t>
  </si>
  <si>
    <t>D.8</t>
  </si>
  <si>
    <t xml:space="preserve">Magánnyugdíjpénztárak nettó vagyonváltozása miatti korrekció </t>
  </si>
  <si>
    <t>B.8g</t>
  </si>
  <si>
    <t>Bruttó megtakarítás</t>
  </si>
  <si>
    <t>B.8n</t>
  </si>
  <si>
    <t>Nettó megtakarítás</t>
  </si>
  <si>
    <t>D.9</t>
  </si>
  <si>
    <t>D.91</t>
  </si>
  <si>
    <t>D.92+D.99</t>
  </si>
  <si>
    <t xml:space="preserve">D.9 </t>
  </si>
  <si>
    <t>D.9_S.1311</t>
  </si>
  <si>
    <t>D.9_S.1313</t>
  </si>
  <si>
    <t>D.9_S.1314</t>
  </si>
  <si>
    <t>P.5</t>
  </si>
  <si>
    <t>Bruttó felhalmozás</t>
  </si>
  <si>
    <t>P.51</t>
  </si>
  <si>
    <t>- Bruttó állóeszköz-felhalmozás</t>
  </si>
  <si>
    <t>P.52+P.53</t>
  </si>
  <si>
    <t>- Készletváltozások és értéktárgyak beszerzésének és át(el)adásának egyenlege</t>
  </si>
  <si>
    <t xml:space="preserve">Nem termelt nem pénzügyi eszközök beszerzésének és át(el)adásának egyenlege </t>
  </si>
  <si>
    <t>P.5+K.2</t>
  </si>
  <si>
    <t xml:space="preserve">Bruttó felhalmozás és nem termelt nem pénzügyi eszközök beszerzésének és át(el)adásának egyenlege </t>
  </si>
  <si>
    <t>B.9</t>
  </si>
  <si>
    <t>Nettó hitelnyújtás (+)/Nettó hitelfelvétel (-)</t>
  </si>
  <si>
    <t>TE</t>
  </si>
  <si>
    <t>Összes kiadás</t>
  </si>
  <si>
    <t>TR</t>
  </si>
  <si>
    <t>Összes bevétel</t>
  </si>
  <si>
    <t>D.6311+D.63121+D.63131</t>
  </si>
  <si>
    <t>D.62+D.6311+D.63121+D.63131</t>
  </si>
  <si>
    <t>Központi kormányzat</t>
  </si>
  <si>
    <t>Művelet</t>
  </si>
  <si>
    <t>K.2</t>
  </si>
  <si>
    <t>EDP_D.41</t>
  </si>
  <si>
    <t>EDP_B.9</t>
  </si>
  <si>
    <r>
      <t xml:space="preserve">Tulajdonosi jövedelem, bevételek </t>
    </r>
    <r>
      <rPr>
        <vertAlign val="superscript"/>
        <sz val="9"/>
        <rFont val="Arial"/>
        <family val="2"/>
      </rPr>
      <t>(1)</t>
    </r>
  </si>
  <si>
    <r>
      <t xml:space="preserve">Tulajdonosi jövedelem, kiadások </t>
    </r>
    <r>
      <rPr>
        <vertAlign val="superscript"/>
        <sz val="9"/>
        <rFont val="Arial"/>
        <family val="2"/>
      </rPr>
      <t>(1)</t>
    </r>
  </si>
  <si>
    <r>
      <t xml:space="preserve">– Kamat, kiadások </t>
    </r>
    <r>
      <rPr>
        <vertAlign val="superscript"/>
        <sz val="9"/>
        <rFont val="Arial"/>
        <family val="2"/>
      </rPr>
      <t>(1)</t>
    </r>
  </si>
  <si>
    <r>
      <t xml:space="preserve">– Egyéb tulajdonosi jövedelem, kiadások </t>
    </r>
    <r>
      <rPr>
        <vertAlign val="superscript"/>
        <sz val="9"/>
        <rFont val="Arial"/>
        <family val="2"/>
      </rPr>
      <t>(1)</t>
    </r>
  </si>
  <si>
    <r>
      <t xml:space="preserve">Egyéb folyó transzferek, bevételek </t>
    </r>
    <r>
      <rPr>
        <vertAlign val="superscript"/>
        <sz val="9"/>
        <rFont val="Arial"/>
        <family val="2"/>
      </rPr>
      <t>(1)</t>
    </r>
  </si>
  <si>
    <r>
      <t xml:space="preserve">Egyéb folyó transzferek, kiadások </t>
    </r>
    <r>
      <rPr>
        <vertAlign val="superscript"/>
        <sz val="9"/>
        <rFont val="Arial"/>
        <family val="2"/>
      </rPr>
      <t>(1)</t>
    </r>
  </si>
  <si>
    <r>
      <t xml:space="preserve">Tőketranszferek, bevételek </t>
    </r>
    <r>
      <rPr>
        <vertAlign val="superscript"/>
        <sz val="9"/>
        <rFont val="Arial"/>
        <family val="2"/>
      </rPr>
      <t>(1)</t>
    </r>
  </si>
  <si>
    <r>
      <t xml:space="preserve">– Tőkeadók </t>
    </r>
    <r>
      <rPr>
        <vertAlign val="superscript"/>
        <sz val="9"/>
        <rFont val="Arial"/>
        <family val="2"/>
      </rPr>
      <t>(1)</t>
    </r>
  </si>
  <si>
    <r>
      <t xml:space="preserve">Tőketranszferek, kiadások </t>
    </r>
    <r>
      <rPr>
        <vertAlign val="superscript"/>
        <sz val="9"/>
        <rFont val="Arial"/>
        <family val="2"/>
      </rPr>
      <t>(1)(2)</t>
    </r>
  </si>
  <si>
    <t>S.13</t>
  </si>
  <si>
    <t>S.1311</t>
  </si>
  <si>
    <t>S.1313</t>
  </si>
  <si>
    <t>S.1314</t>
  </si>
  <si>
    <t>Társadalombiztosítási alapok (5)</t>
  </si>
  <si>
    <t>X</t>
  </si>
  <si>
    <t>ESA-kód</t>
  </si>
  <si>
    <t>Kormányzati szektor</t>
  </si>
  <si>
    <t>Helyi önkormányzat</t>
  </si>
  <si>
    <t>Társadalombiztosítási alapok</t>
  </si>
  <si>
    <r>
      <t xml:space="preserve">ebből: a központi kormányzat alszektorának kiadásai (S.1311) </t>
    </r>
    <r>
      <rPr>
        <i/>
        <vertAlign val="superscript"/>
        <sz val="9"/>
        <rFont val="Arial"/>
        <family val="2"/>
      </rPr>
      <t>(1)</t>
    </r>
  </si>
  <si>
    <r>
      <t xml:space="preserve">ebből: a helyi önkormányzat alszektorának kiadásai (S.1313) </t>
    </r>
    <r>
      <rPr>
        <i/>
        <vertAlign val="superscript"/>
        <sz val="9"/>
        <rFont val="Arial"/>
        <family val="2"/>
      </rPr>
      <t>(1)</t>
    </r>
  </si>
  <si>
    <r>
      <t xml:space="preserve">ebből: a társadalombiztosítási alapok alszektorának kiadásai (S.1314) </t>
    </r>
    <r>
      <rPr>
        <i/>
        <vertAlign val="superscript"/>
        <sz val="9"/>
        <rFont val="Arial"/>
        <family val="2"/>
      </rPr>
      <t>(1)</t>
    </r>
  </si>
  <si>
    <r>
      <t xml:space="preserve">– Egyéb tőketranszferek és beruházási támogatások, bevételek </t>
    </r>
    <r>
      <rPr>
        <vertAlign val="superscript"/>
        <sz val="9"/>
        <rFont val="Arial"/>
        <family val="2"/>
      </rPr>
      <t>(1)</t>
    </r>
  </si>
  <si>
    <r>
      <t xml:space="preserve">Kamat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, beleértve a swap-tranzakciókat és a határidős kamatláb-megállapodásokat </t>
    </r>
    <r>
      <rPr>
        <vertAlign val="superscript"/>
        <sz val="9"/>
        <rFont val="Arial"/>
        <family val="2"/>
      </rPr>
      <t>(2)</t>
    </r>
  </si>
  <si>
    <r>
      <t xml:space="preserve">Nettó hitelnyújtás (+)/Nettó hitelfelvétel (-) a túlzott hiány esetén követendő eljárás (EDP) keretében </t>
    </r>
    <r>
      <rPr>
        <vertAlign val="superscript"/>
        <sz val="9"/>
        <rFont val="Arial"/>
        <family val="2"/>
      </rPr>
      <t>(2)</t>
    </r>
  </si>
  <si>
    <t>Alszektor</t>
  </si>
  <si>
    <r>
      <t xml:space="preserve">Tőketranszferek, kiadások </t>
    </r>
    <r>
      <rPr>
        <vertAlign val="superscript"/>
        <sz val="9"/>
        <rFont val="Arial"/>
        <family val="2"/>
      </rPr>
      <t>(1)</t>
    </r>
  </si>
  <si>
    <t>(1) Az S.13 szektor adatai megegyeznek az alszektorok adatainak összegével, kivéve a D.4, D.7 és D.9 tranzakció-típusokat (és azok tételeit), amelyek adatai az alszektorok között nem konszolidáltak.</t>
  </si>
  <si>
    <t xml:space="preserve">(2) Az ESA95 5. melléklete alapján. </t>
  </si>
  <si>
    <t>A kormányzati szektor adatai, 1996</t>
  </si>
  <si>
    <t>(millió Ft)</t>
  </si>
  <si>
    <t>A kormányzati szektor adatai, 1997</t>
  </si>
  <si>
    <t>A kormányzati szektor adatai, 1998</t>
  </si>
  <si>
    <t>A kormányzati szektor adatai, 1999</t>
  </si>
  <si>
    <t>A kormányzati szektor adatai, 2000</t>
  </si>
  <si>
    <t>A kormányzati szektor adatai, 2001</t>
  </si>
  <si>
    <t>A kormányzati szektor adatai, 2002</t>
  </si>
  <si>
    <t>A kormányzati szektor adatai, 2003</t>
  </si>
  <si>
    <t>A kormányzati szektor adatai, 2004</t>
  </si>
  <si>
    <t>A kormányzati szektor adatai, 2005</t>
  </si>
  <si>
    <t>X = nem értelmezhető</t>
  </si>
  <si>
    <t>A kormányzati szektor adatai, 2006</t>
  </si>
  <si>
    <t>Folyó jövedelem-, vagyon- stb. adók, kiadások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</si>
</sst>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FB&quot;_-;\-* #,##0\ &quot;FB&quot;_-;_-* &quot;-&quot;\ &quot;FB&quot;_-;_-@_-"/>
    <numFmt numFmtId="181" formatCode="_-* #,##0\ _F_B_-;\-* #,##0\ _F_B_-;_-* &quot;-&quot;\ _F_B_-;_-@_-"/>
    <numFmt numFmtId="182" formatCode="_-* #,##0.00\ &quot;FB&quot;_-;\-* #,##0.00\ &quot;FB&quot;_-;_-* &quot;-&quot;??\ &quot;FB&quot;_-;_-@_-"/>
    <numFmt numFmtId="183" formatCode="_-* #,##0.00\ _F_B_-;\-* #,##0.00\ _F_B_-;_-* &quot;-&quot;??\ _F_B_-;_-@_-"/>
    <numFmt numFmtId="184" formatCode="#,##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0.000%"/>
    <numFmt numFmtId="197" formatCode="#,##0.0000"/>
    <numFmt numFmtId="198" formatCode="#,##0.00000"/>
  </numFmts>
  <fonts count="1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0"/>
    </font>
    <font>
      <sz val="9"/>
      <name val="Arial"/>
      <family val="0"/>
    </font>
    <font>
      <i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color indexed="10"/>
      <name val="Arial"/>
      <family val="0"/>
    </font>
    <font>
      <sz val="8"/>
      <name val="Arial"/>
      <family val="0"/>
    </font>
    <font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3" fillId="0" borderId="1" xfId="20" applyFont="1" applyBorder="1" applyAlignment="1">
      <alignment horizontal="left" vertical="center" wrapText="1"/>
      <protection/>
    </xf>
    <xf numFmtId="1" fontId="3" fillId="0" borderId="0" xfId="20" applyNumberFormat="1" applyFont="1" applyBorder="1" applyAlignment="1">
      <alignment horizontal="right" vertical="center" wrapText="1"/>
      <protection/>
    </xf>
    <xf numFmtId="0" fontId="3" fillId="0" borderId="0" xfId="20" applyFont="1" applyBorder="1" applyAlignment="1">
      <alignment horizontal="left" vertical="center" wrapText="1"/>
      <protection/>
    </xf>
    <xf numFmtId="0" fontId="3" fillId="0" borderId="2" xfId="20" applyFont="1" applyBorder="1" applyAlignment="1">
      <alignment horizontal="left" vertical="center" wrapText="1"/>
      <protection/>
    </xf>
    <xf numFmtId="0" fontId="3" fillId="0" borderId="0" xfId="20" applyFont="1" applyBorder="1" applyAlignment="1" quotePrefix="1">
      <alignment horizontal="left" vertical="center" wrapText="1"/>
      <protection/>
    </xf>
    <xf numFmtId="0" fontId="3" fillId="0" borderId="3" xfId="20" applyFont="1" applyBorder="1" applyAlignment="1">
      <alignment horizontal="left" vertical="center" wrapText="1"/>
      <protection/>
    </xf>
    <xf numFmtId="0" fontId="3" fillId="0" borderId="4" xfId="20" applyFont="1" applyBorder="1" applyAlignment="1">
      <alignment horizontal="left" vertical="center" wrapText="1"/>
      <protection/>
    </xf>
    <xf numFmtId="0" fontId="3" fillId="0" borderId="5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3" fillId="0" borderId="6" xfId="20" applyFont="1" applyBorder="1" applyAlignment="1">
      <alignment horizontal="left" vertical="center" wrapText="1"/>
      <protection/>
    </xf>
    <xf numFmtId="0" fontId="3" fillId="0" borderId="7" xfId="20" applyFont="1" applyBorder="1" applyAlignment="1">
      <alignment horizontal="left" vertical="center" wrapText="1"/>
      <protection/>
    </xf>
    <xf numFmtId="3" fontId="3" fillId="0" borderId="0" xfId="21" applyNumberFormat="1" applyFont="1">
      <alignment/>
      <protection/>
    </xf>
    <xf numFmtId="3" fontId="3" fillId="0" borderId="8" xfId="20" applyNumberFormat="1" applyFont="1" applyFill="1" applyBorder="1" applyAlignment="1">
      <alignment horizontal="center" vertical="center" wrapText="1"/>
      <protection/>
    </xf>
    <xf numFmtId="1" fontId="3" fillId="0" borderId="0" xfId="21" applyNumberFormat="1" applyFont="1">
      <alignment/>
      <protection/>
    </xf>
    <xf numFmtId="1" fontId="3" fillId="0" borderId="0" xfId="20" applyNumberFormat="1" applyFont="1" applyBorder="1" applyAlignment="1">
      <alignment horizontal="right" vertical="center" wrapText="1"/>
      <protection/>
    </xf>
    <xf numFmtId="0" fontId="3" fillId="0" borderId="0" xfId="21" applyFont="1">
      <alignment/>
      <protection/>
    </xf>
    <xf numFmtId="0" fontId="3" fillId="0" borderId="0" xfId="20" applyFont="1" applyBorder="1" applyAlignment="1">
      <alignment horizontal="left" vertical="center" wrapText="1"/>
      <protection/>
    </xf>
    <xf numFmtId="0" fontId="3" fillId="0" borderId="0" xfId="20" applyFont="1" applyBorder="1" applyAlignment="1" quotePrefix="1">
      <alignment horizontal="left" vertical="center" wrapText="1"/>
      <protection/>
    </xf>
    <xf numFmtId="3" fontId="3" fillId="0" borderId="0" xfId="21" applyNumberFormat="1" applyFont="1">
      <alignment/>
      <protection/>
    </xf>
    <xf numFmtId="0" fontId="3" fillId="0" borderId="9" xfId="20" applyFont="1" applyBorder="1" applyAlignment="1">
      <alignment horizontal="left" vertical="center" wrapText="1"/>
      <protection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7" fillId="0" borderId="0" xfId="21" applyNumberFormat="1" applyFont="1">
      <alignment/>
      <protection/>
    </xf>
    <xf numFmtId="3" fontId="7" fillId="0" borderId="0" xfId="21" applyNumberFormat="1" applyFont="1">
      <alignment/>
      <protection/>
    </xf>
    <xf numFmtId="0" fontId="7" fillId="0" borderId="0" xfId="21" applyFont="1">
      <alignment/>
      <protection/>
    </xf>
    <xf numFmtId="1" fontId="7" fillId="0" borderId="0" xfId="20" applyNumberFormat="1" applyFont="1" applyBorder="1" applyAlignment="1">
      <alignment horizontal="right" vertical="center" wrapText="1"/>
      <protection/>
    </xf>
    <xf numFmtId="3" fontId="3" fillId="0" borderId="0" xfId="20" applyNumberFormat="1" applyFont="1" applyBorder="1" applyAlignment="1">
      <alignment horizontal="center" vertical="center" wrapText="1"/>
      <protection/>
    </xf>
    <xf numFmtId="3" fontId="3" fillId="0" borderId="0" xfId="21" applyNumberFormat="1" applyFont="1" applyBorder="1">
      <alignment/>
      <protection/>
    </xf>
    <xf numFmtId="3" fontId="2" fillId="0" borderId="0" xfId="21" applyNumberFormat="1" applyFont="1">
      <alignment/>
      <protection/>
    </xf>
    <xf numFmtId="3" fontId="0" fillId="0" borderId="0" xfId="0" applyNumberFormat="1" applyFont="1" applyBorder="1" applyAlignment="1">
      <alignment/>
    </xf>
    <xf numFmtId="4" fontId="3" fillId="0" borderId="0" xfId="21" applyNumberFormat="1" applyFont="1" applyBorder="1">
      <alignment/>
      <protection/>
    </xf>
    <xf numFmtId="3" fontId="3" fillId="0" borderId="11" xfId="20" applyNumberFormat="1" applyFont="1" applyFill="1" applyBorder="1" applyAlignment="1">
      <alignment horizontal="center" vertical="center" wrapText="1"/>
      <protection/>
    </xf>
    <xf numFmtId="3" fontId="3" fillId="0" borderId="12" xfId="20" applyNumberFormat="1" applyFont="1" applyFill="1" applyBorder="1" applyAlignment="1">
      <alignment horizontal="right" vertical="center" wrapText="1"/>
      <protection/>
    </xf>
    <xf numFmtId="3" fontId="3" fillId="0" borderId="13" xfId="20" applyNumberFormat="1" applyFont="1" applyFill="1" applyBorder="1" applyAlignment="1">
      <alignment horizontal="right" vertical="center" wrapText="1"/>
      <protection/>
    </xf>
    <xf numFmtId="3" fontId="3" fillId="0" borderId="8" xfId="20" applyNumberFormat="1" applyFont="1" applyFill="1" applyBorder="1" applyAlignment="1">
      <alignment horizontal="right" vertical="center" wrapText="1"/>
      <protection/>
    </xf>
    <xf numFmtId="3" fontId="3" fillId="0" borderId="11" xfId="20" applyNumberFormat="1" applyFont="1" applyFill="1" applyBorder="1" applyAlignment="1">
      <alignment horizontal="right" vertical="center" wrapText="1"/>
      <protection/>
    </xf>
    <xf numFmtId="3" fontId="3" fillId="0" borderId="14" xfId="20" applyNumberFormat="1" applyFont="1" applyFill="1" applyBorder="1" applyAlignment="1">
      <alignment horizontal="right" vertical="center" wrapText="1"/>
      <protection/>
    </xf>
    <xf numFmtId="3" fontId="3" fillId="0" borderId="15" xfId="20" applyNumberFormat="1" applyFont="1" applyFill="1" applyBorder="1" applyAlignment="1">
      <alignment horizontal="right" vertical="center" wrapText="1"/>
      <protection/>
    </xf>
    <xf numFmtId="0" fontId="3" fillId="0" borderId="1" xfId="20" applyFont="1" applyBorder="1" applyAlignment="1">
      <alignment horizontal="left" vertical="center" wrapText="1"/>
      <protection/>
    </xf>
    <xf numFmtId="0" fontId="3" fillId="0" borderId="16" xfId="20" applyFont="1" applyBorder="1" applyAlignment="1">
      <alignment horizontal="left" vertical="center" wrapText="1"/>
      <protection/>
    </xf>
    <xf numFmtId="0" fontId="3" fillId="0" borderId="17" xfId="20" applyFont="1" applyBorder="1" applyAlignment="1">
      <alignment horizontal="center" vertical="center" wrapText="1"/>
      <protection/>
    </xf>
    <xf numFmtId="3" fontId="3" fillId="0" borderId="12" xfId="20" applyNumberFormat="1" applyFont="1" applyFill="1" applyBorder="1" applyAlignment="1">
      <alignment horizontal="right" vertical="center" wrapText="1"/>
      <protection/>
    </xf>
    <xf numFmtId="3" fontId="3" fillId="0" borderId="13" xfId="20" applyNumberFormat="1" applyFont="1" applyFill="1" applyBorder="1" applyAlignment="1">
      <alignment horizontal="right" vertical="center" wrapText="1"/>
      <protection/>
    </xf>
    <xf numFmtId="0" fontId="3" fillId="0" borderId="2" xfId="20" applyFont="1" applyBorder="1" applyAlignment="1">
      <alignment horizontal="left" vertical="center" wrapText="1"/>
      <protection/>
    </xf>
    <xf numFmtId="0" fontId="3" fillId="0" borderId="18" xfId="20" applyFont="1" applyBorder="1" applyAlignment="1">
      <alignment horizontal="left" vertical="center" wrapText="1"/>
      <protection/>
    </xf>
    <xf numFmtId="0" fontId="3" fillId="0" borderId="19" xfId="20" applyFont="1" applyBorder="1" applyAlignment="1">
      <alignment horizontal="center" vertical="center" wrapText="1"/>
      <protection/>
    </xf>
    <xf numFmtId="3" fontId="3" fillId="0" borderId="8" xfId="20" applyNumberFormat="1" applyFont="1" applyFill="1" applyBorder="1" applyAlignment="1">
      <alignment horizontal="right" vertical="center" wrapText="1"/>
      <protection/>
    </xf>
    <xf numFmtId="3" fontId="3" fillId="0" borderId="11" xfId="20" applyNumberFormat="1" applyFont="1" applyFill="1" applyBorder="1" applyAlignment="1">
      <alignment horizontal="right" vertical="center" wrapText="1"/>
      <protection/>
    </xf>
    <xf numFmtId="0" fontId="3" fillId="0" borderId="3" xfId="20" applyFont="1" applyBorder="1" applyAlignment="1">
      <alignment horizontal="left" vertical="center" wrapText="1"/>
      <protection/>
    </xf>
    <xf numFmtId="0" fontId="3" fillId="0" borderId="20" xfId="20" applyFont="1" applyBorder="1" applyAlignment="1">
      <alignment horizontal="left" vertical="center" wrapText="1"/>
      <protection/>
    </xf>
    <xf numFmtId="0" fontId="3" fillId="0" borderId="21" xfId="20" applyFont="1" applyBorder="1" applyAlignment="1">
      <alignment horizontal="center" vertical="center" wrapText="1"/>
      <protection/>
    </xf>
    <xf numFmtId="0" fontId="3" fillId="0" borderId="22" xfId="20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left" vertical="center" wrapText="1"/>
      <protection/>
    </xf>
    <xf numFmtId="0" fontId="3" fillId="0" borderId="23" xfId="20" applyFont="1" applyBorder="1" applyAlignment="1">
      <alignment horizontal="left" vertical="center" wrapText="1"/>
      <protection/>
    </xf>
    <xf numFmtId="0" fontId="3" fillId="0" borderId="24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left" vertical="center" wrapText="1"/>
      <protection/>
    </xf>
    <xf numFmtId="0" fontId="3" fillId="0" borderId="25" xfId="20" applyFont="1" applyBorder="1" applyAlignment="1">
      <alignment horizontal="left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6" xfId="20" applyFont="1" applyBorder="1" applyAlignment="1">
      <alignment horizontal="left" vertical="center" wrapText="1"/>
      <protection/>
    </xf>
    <xf numFmtId="3" fontId="3" fillId="0" borderId="8" xfId="20" applyNumberFormat="1" applyFont="1" applyFill="1" applyBorder="1" applyAlignment="1">
      <alignment horizontal="center" vertical="center" wrapText="1"/>
      <protection/>
    </xf>
    <xf numFmtId="3" fontId="3" fillId="0" borderId="11" xfId="20" applyNumberFormat="1" applyFont="1" applyFill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left" vertical="center" wrapText="1"/>
      <protection/>
    </xf>
    <xf numFmtId="0" fontId="3" fillId="0" borderId="26" xfId="20" applyFont="1" applyBorder="1" applyAlignment="1">
      <alignment horizontal="left" vertical="center" wrapText="1"/>
      <protection/>
    </xf>
    <xf numFmtId="0" fontId="3" fillId="0" borderId="27" xfId="20" applyFont="1" applyBorder="1" applyAlignment="1">
      <alignment horizontal="center" vertical="center" wrapText="1"/>
      <protection/>
    </xf>
    <xf numFmtId="0" fontId="3" fillId="0" borderId="7" xfId="20" applyFont="1" applyBorder="1" applyAlignment="1">
      <alignment horizontal="left" vertical="center" wrapText="1"/>
      <protection/>
    </xf>
    <xf numFmtId="0" fontId="3" fillId="0" borderId="28" xfId="20" applyFont="1" applyBorder="1" applyAlignment="1">
      <alignment horizontal="left" vertical="center" wrapText="1"/>
      <protection/>
    </xf>
    <xf numFmtId="0" fontId="3" fillId="0" borderId="29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left" vertical="center" wrapText="1"/>
      <protection/>
    </xf>
    <xf numFmtId="0" fontId="3" fillId="0" borderId="30" xfId="20" applyFont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4" xfId="20" applyNumberFormat="1" applyFont="1" applyFill="1" applyBorder="1" applyAlignment="1">
      <alignment horizontal="right" vertical="center" wrapText="1"/>
      <protection/>
    </xf>
    <xf numFmtId="3" fontId="3" fillId="0" borderId="15" xfId="20" applyNumberFormat="1" applyFont="1" applyFill="1" applyBorder="1" applyAlignment="1">
      <alignment horizontal="right" vertical="center" wrapText="1"/>
      <protection/>
    </xf>
    <xf numFmtId="0" fontId="0" fillId="0" borderId="32" xfId="20" applyFont="1" applyBorder="1" applyAlignment="1">
      <alignment horizontal="center"/>
      <protection/>
    </xf>
    <xf numFmtId="0" fontId="0" fillId="0" borderId="33" xfId="20" applyFont="1" applyBorder="1" applyAlignment="1">
      <alignment horizontal="center" vertical="center"/>
      <protection/>
    </xf>
    <xf numFmtId="0" fontId="0" fillId="0" borderId="34" xfId="20" applyFont="1" applyBorder="1" applyAlignment="1">
      <alignment horizontal="centerContinuous" vertical="center"/>
      <protection/>
    </xf>
    <xf numFmtId="0" fontId="0" fillId="0" borderId="3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3" fontId="3" fillId="0" borderId="36" xfId="20" applyNumberFormat="1" applyFont="1" applyFill="1" applyBorder="1" applyAlignment="1">
      <alignment horizontal="right" vertical="center" wrapText="1"/>
      <protection/>
    </xf>
    <xf numFmtId="3" fontId="3" fillId="0" borderId="36" xfId="20" applyNumberFormat="1" applyFont="1" applyFill="1" applyBorder="1" applyAlignment="1">
      <alignment horizontal="right" vertical="center" wrapText="1"/>
      <protection/>
    </xf>
    <xf numFmtId="3" fontId="3" fillId="0" borderId="8" xfId="20" applyNumberFormat="1" applyFont="1" applyFill="1" applyBorder="1" applyAlignment="1">
      <alignment horizontal="right" vertical="center" wrapText="1"/>
      <protection/>
    </xf>
    <xf numFmtId="3" fontId="3" fillId="0" borderId="11" xfId="20" applyNumberFormat="1" applyFont="1" applyFill="1" applyBorder="1" applyAlignment="1">
      <alignment horizontal="right" vertical="center" wrapText="1"/>
      <protection/>
    </xf>
    <xf numFmtId="3" fontId="3" fillId="0" borderId="14" xfId="20" applyNumberFormat="1" applyFont="1" applyFill="1" applyBorder="1" applyAlignment="1">
      <alignment horizontal="right" vertical="center" wrapText="1"/>
      <protection/>
    </xf>
    <xf numFmtId="3" fontId="3" fillId="0" borderId="15" xfId="20" applyNumberFormat="1" applyFont="1" applyFill="1" applyBorder="1" applyAlignment="1">
      <alignment horizontal="right" vertical="center" wrapText="1"/>
      <protection/>
    </xf>
    <xf numFmtId="3" fontId="3" fillId="0" borderId="8" xfId="20" applyNumberFormat="1" applyFont="1" applyFill="1" applyBorder="1" applyAlignment="1">
      <alignment horizontal="center" vertical="center" wrapText="1"/>
      <protection/>
    </xf>
    <xf numFmtId="3" fontId="3" fillId="0" borderId="11" xfId="20" applyNumberFormat="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5" xfId="21" applyFont="1" applyBorder="1" applyAlignment="1">
      <alignment horizontal="center"/>
      <protection/>
    </xf>
    <xf numFmtId="1" fontId="3" fillId="0" borderId="0" xfId="20" applyNumberFormat="1" applyFont="1" applyBorder="1" applyAlignment="1">
      <alignment horizontal="left" vertical="center" wrapText="1"/>
      <protection/>
    </xf>
    <xf numFmtId="3" fontId="3" fillId="0" borderId="12" xfId="20" applyNumberFormat="1" applyFont="1" applyBorder="1" applyAlignment="1">
      <alignment horizontal="right" vertical="center" wrapText="1"/>
      <protection/>
    </xf>
    <xf numFmtId="3" fontId="3" fillId="0" borderId="8" xfId="20" applyNumberFormat="1" applyFont="1" applyBorder="1" applyAlignment="1">
      <alignment horizontal="right" vertical="center" wrapText="1"/>
      <protection/>
    </xf>
    <xf numFmtId="3" fontId="3" fillId="0" borderId="42" xfId="21" applyNumberFormat="1" applyFont="1" applyFill="1" applyBorder="1" applyAlignment="1">
      <alignment horizontal="right"/>
      <protection/>
    </xf>
    <xf numFmtId="3" fontId="3" fillId="0" borderId="36" xfId="21" applyNumberFormat="1" applyFont="1" applyFill="1" applyBorder="1" applyAlignment="1">
      <alignment horizontal="right"/>
      <protection/>
    </xf>
    <xf numFmtId="0" fontId="3" fillId="0" borderId="16" xfId="21" applyFont="1" applyBorder="1">
      <alignment/>
      <protection/>
    </xf>
    <xf numFmtId="0" fontId="0" fillId="0" borderId="32" xfId="20" applyFont="1" applyBorder="1" applyAlignment="1">
      <alignment horizontal="center" vertical="center"/>
      <protection/>
    </xf>
    <xf numFmtId="3" fontId="3" fillId="0" borderId="11" xfId="20" applyNumberFormat="1" applyFont="1" applyBorder="1" applyAlignment="1">
      <alignment horizontal="right" vertical="center" wrapText="1"/>
      <protection/>
    </xf>
    <xf numFmtId="3" fontId="3" fillId="0" borderId="0" xfId="20" applyNumberFormat="1" applyFont="1" applyBorder="1" applyAlignment="1">
      <alignment horizontal="right" vertical="center" wrapText="1"/>
      <protection/>
    </xf>
    <xf numFmtId="0" fontId="0" fillId="0" borderId="17" xfId="20" applyFont="1" applyBorder="1" applyAlignment="1">
      <alignment horizontal="left"/>
      <protection/>
    </xf>
    <xf numFmtId="0" fontId="0" fillId="0" borderId="22" xfId="20" applyFont="1" applyBorder="1" applyAlignment="1">
      <alignment horizontal="left"/>
      <protection/>
    </xf>
    <xf numFmtId="0" fontId="3" fillId="0" borderId="22" xfId="20" applyFont="1" applyBorder="1" applyAlignment="1">
      <alignment horizontal="left" vertical="center" wrapText="1"/>
      <protection/>
    </xf>
    <xf numFmtId="0" fontId="3" fillId="0" borderId="24" xfId="20" applyFont="1" applyBorder="1" applyAlignment="1">
      <alignment horizontal="left" vertical="center" wrapText="1"/>
      <protection/>
    </xf>
    <xf numFmtId="0" fontId="2" fillId="0" borderId="16" xfId="21" applyFont="1" applyBorder="1">
      <alignment/>
      <protection/>
    </xf>
    <xf numFmtId="0" fontId="0" fillId="0" borderId="16" xfId="0" applyFont="1" applyBorder="1" applyAlignment="1">
      <alignment/>
    </xf>
    <xf numFmtId="0" fontId="3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1" fontId="7" fillId="0" borderId="0" xfId="21" applyNumberFormat="1" applyFont="1" applyAlignment="1">
      <alignment horizontal="center"/>
      <protection/>
    </xf>
    <xf numFmtId="0" fontId="3" fillId="0" borderId="0" xfId="21" applyFont="1" applyAlignment="1">
      <alignment horizontal="left"/>
      <protection/>
    </xf>
    <xf numFmtId="0" fontId="3" fillId="0" borderId="0" xfId="21" applyFont="1" applyAlignment="1">
      <alignment/>
      <protection/>
    </xf>
    <xf numFmtId="3" fontId="3" fillId="0" borderId="0" xfId="21" applyNumberFormat="1" applyFont="1" applyAlignment="1">
      <alignment/>
      <protection/>
    </xf>
    <xf numFmtId="3" fontId="3" fillId="0" borderId="0" xfId="21" applyNumberFormat="1" applyFont="1" applyAlignment="1">
      <alignment/>
      <protection/>
    </xf>
    <xf numFmtId="0" fontId="3" fillId="0" borderId="0" xfId="21" applyFont="1" applyBorder="1" applyAlignment="1">
      <alignment/>
      <protection/>
    </xf>
    <xf numFmtId="3" fontId="3" fillId="0" borderId="0" xfId="21" applyNumberFormat="1" applyFont="1" applyBorder="1" applyAlignment="1">
      <alignment/>
      <protection/>
    </xf>
    <xf numFmtId="0" fontId="3" fillId="0" borderId="0" xfId="21" applyNumberFormat="1" applyFont="1" applyAlignment="1">
      <alignment/>
      <protection/>
    </xf>
    <xf numFmtId="0" fontId="0" fillId="0" borderId="0" xfId="0" applyAlignment="1">
      <alignment/>
    </xf>
    <xf numFmtId="0" fontId="7" fillId="0" borderId="0" xfId="21" applyFont="1" applyAlignment="1">
      <alignment/>
      <protection/>
    </xf>
    <xf numFmtId="1" fontId="7" fillId="0" borderId="0" xfId="21" applyNumberFormat="1" applyFont="1" applyAlignment="1">
      <alignment/>
      <protection/>
    </xf>
    <xf numFmtId="3" fontId="7" fillId="0" borderId="0" xfId="21" applyNumberFormat="1" applyFont="1" applyAlignment="1">
      <alignment/>
      <protection/>
    </xf>
    <xf numFmtId="1" fontId="3" fillId="0" borderId="0" xfId="21" applyNumberFormat="1" applyFont="1" applyAlignment="1">
      <alignment/>
      <protection/>
    </xf>
    <xf numFmtId="0" fontId="0" fillId="0" borderId="32" xfId="21" applyFont="1" applyBorder="1" applyAlignment="1">
      <alignment horizontal="center"/>
      <protection/>
    </xf>
    <xf numFmtId="0" fontId="3" fillId="0" borderId="29" xfId="20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0" fillId="0" borderId="0" xfId="21" applyFont="1" applyAlignment="1">
      <alignment horizontal="right"/>
      <protection/>
    </xf>
    <xf numFmtId="0" fontId="3" fillId="0" borderId="17" xfId="20" applyFont="1" applyBorder="1" applyAlignment="1">
      <alignment horizontal="center" vertical="center" wrapText="1"/>
      <protection/>
    </xf>
    <xf numFmtId="0" fontId="3" fillId="0" borderId="19" xfId="20" applyFont="1" applyBorder="1" applyAlignment="1">
      <alignment horizontal="center" vertical="center" wrapText="1"/>
      <protection/>
    </xf>
    <xf numFmtId="0" fontId="3" fillId="0" borderId="21" xfId="20" applyFont="1" applyBorder="1" applyAlignment="1">
      <alignment horizontal="center" vertical="center" wrapText="1"/>
      <protection/>
    </xf>
    <xf numFmtId="0" fontId="3" fillId="0" borderId="22" xfId="20" applyFont="1" applyBorder="1" applyAlignment="1">
      <alignment horizontal="center" vertical="center" wrapText="1"/>
      <protection/>
    </xf>
    <xf numFmtId="0" fontId="3" fillId="0" borderId="24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0" fontId="3" fillId="0" borderId="27" xfId="2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33" xfId="21" applyFont="1" applyBorder="1">
      <alignment/>
      <protection/>
    </xf>
    <xf numFmtId="0" fontId="0" fillId="0" borderId="17" xfId="20" applyFont="1" applyBorder="1" applyAlignment="1">
      <alignment horizontal="center" vertical="center"/>
      <protection/>
    </xf>
    <xf numFmtId="0" fontId="0" fillId="0" borderId="22" xfId="20" applyFont="1" applyBorder="1" applyAlignment="1">
      <alignment horizontal="center" vertical="center"/>
      <protection/>
    </xf>
    <xf numFmtId="0" fontId="3" fillId="0" borderId="16" xfId="21" applyFont="1" applyBorder="1">
      <alignment/>
      <protection/>
    </xf>
    <xf numFmtId="0" fontId="11" fillId="0" borderId="0" xfId="21" applyFont="1" applyBorder="1" applyAlignment="1">
      <alignment horizontal="center"/>
      <protection/>
    </xf>
    <xf numFmtId="0" fontId="0" fillId="0" borderId="38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0" xfId="21" applyNumberFormat="1" applyFont="1" applyAlignment="1">
      <alignment wrapText="1"/>
      <protection/>
    </xf>
    <xf numFmtId="0" fontId="0" fillId="0" borderId="0" xfId="0" applyAlignment="1">
      <alignment wrapText="1"/>
    </xf>
    <xf numFmtId="0" fontId="0" fillId="0" borderId="35" xfId="21" applyFont="1" applyBorder="1" applyAlignment="1">
      <alignment horizontal="center"/>
      <protection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al_1.1" xfId="19"/>
    <cellStyle name="Normal_TAB2" xfId="20"/>
    <cellStyle name="Normal_TAB4-1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4\Local%20Settings\Temporary%20Internet%20Files\Content.IE5\GL2RSLYB\ESA95%20Questionnaire%20-%20Tables%2011%20(Computer%20format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files\General%20Government%20Statistics\Tables%200200,%200900%20&amp;%201100\ESA95%20Questionnaire\ESA95%20Questionnaire%20-%20Tables%2011%20(Computer%20forma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5\2t&#225;bla2006_apr_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 1992"/>
      <sheetName val="1993"/>
      <sheetName val="1994"/>
      <sheetName val="1995"/>
      <sheetName val=" 1996"/>
      <sheetName val="1997"/>
      <sheetName val="1998"/>
      <sheetName val=" 1999"/>
      <sheetName val=" 2000"/>
      <sheetName val=" 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 1992"/>
      <sheetName val="1993"/>
      <sheetName val="1994"/>
      <sheetName val="1995"/>
      <sheetName val=" 1996"/>
      <sheetName val="1997"/>
      <sheetName val="1998"/>
      <sheetName val=" 1999"/>
      <sheetName val=" 2000"/>
      <sheetName val=" 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">
    <pageSetUpPr fitToPage="1"/>
  </sheetPr>
  <dimension ref="A1:N80"/>
  <sheetViews>
    <sheetView tabSelected="1" zoomScale="90" zoomScaleNormal="90" workbookViewId="0" topLeftCell="A1">
      <selection activeCell="A1" sqref="A1:G1"/>
    </sheetView>
  </sheetViews>
  <sheetFormatPr defaultColWidth="9.140625" defaultRowHeight="12.75"/>
  <cols>
    <col min="1" max="1" width="18.00390625" style="3" customWidth="1"/>
    <col min="2" max="2" width="56.28125" style="3" customWidth="1"/>
    <col min="3" max="3" width="15.28125" style="3" customWidth="1"/>
    <col min="4" max="7" width="25.7109375" style="3" customWidth="1"/>
    <col min="8" max="8" width="3.7109375" style="3" hidden="1" customWidth="1"/>
    <col min="9" max="11" width="16.28125" style="3" hidden="1" customWidth="1"/>
    <col min="12" max="12" width="9.7109375" style="16" hidden="1" customWidth="1"/>
    <col min="13" max="13" width="9.140625" style="3" customWidth="1"/>
    <col min="14" max="14" width="50.140625" style="4" customWidth="1"/>
    <col min="15" max="16384" width="9.140625" style="3" customWidth="1"/>
  </cols>
  <sheetData>
    <row r="1" spans="1:12" s="29" customFormat="1" ht="12.75" customHeight="1">
      <c r="A1" s="157" t="s">
        <v>167</v>
      </c>
      <c r="B1" s="157"/>
      <c r="C1" s="157"/>
      <c r="D1" s="157"/>
      <c r="E1" s="157"/>
      <c r="F1" s="157"/>
      <c r="G1" s="157"/>
      <c r="H1" s="27"/>
      <c r="I1" s="27"/>
      <c r="J1" s="27"/>
      <c r="K1" s="28"/>
      <c r="L1" s="38"/>
    </row>
    <row r="2" spans="1:12" s="29" customFormat="1" ht="19.5" customHeight="1" thickBot="1">
      <c r="A2" s="3"/>
      <c r="B2" s="3"/>
      <c r="C2" s="3"/>
      <c r="D2" s="3"/>
      <c r="E2" s="3"/>
      <c r="F2" s="3"/>
      <c r="G2" s="144" t="s">
        <v>156</v>
      </c>
      <c r="H2" s="27"/>
      <c r="I2" s="27"/>
      <c r="J2" s="30"/>
      <c r="K2" s="28"/>
      <c r="L2" s="38"/>
    </row>
    <row r="3" spans="1:12" s="29" customFormat="1" ht="13.5" thickBot="1">
      <c r="A3" s="110"/>
      <c r="B3" s="102"/>
      <c r="C3" s="103"/>
      <c r="D3" s="141"/>
      <c r="E3" s="158" t="s">
        <v>151</v>
      </c>
      <c r="F3" s="158"/>
      <c r="G3" s="159"/>
      <c r="H3" s="27"/>
      <c r="I3" s="27"/>
      <c r="J3" s="30"/>
      <c r="K3" s="28"/>
      <c r="L3" s="38"/>
    </row>
    <row r="4" spans="1:12" s="29" customFormat="1" ht="12.75">
      <c r="A4" s="104"/>
      <c r="B4" s="105"/>
      <c r="C4" s="106"/>
      <c r="D4" s="160" t="s">
        <v>142</v>
      </c>
      <c r="E4" s="160" t="s">
        <v>121</v>
      </c>
      <c r="F4" s="160" t="s">
        <v>143</v>
      </c>
      <c r="G4" s="160" t="s">
        <v>144</v>
      </c>
      <c r="H4" s="27"/>
      <c r="I4" s="27"/>
      <c r="J4" s="30"/>
      <c r="K4" s="28"/>
      <c r="L4" s="38"/>
    </row>
    <row r="5" spans="1:14" ht="13.5" thickBot="1">
      <c r="A5" s="107"/>
      <c r="B5" s="108"/>
      <c r="C5" s="109"/>
      <c r="D5" s="161"/>
      <c r="E5" s="161"/>
      <c r="F5" s="161"/>
      <c r="G5" s="161"/>
      <c r="H5" s="6">
        <v>0</v>
      </c>
      <c r="I5" s="6">
        <v>0</v>
      </c>
      <c r="J5" s="6">
        <v>0</v>
      </c>
      <c r="K5" s="6">
        <v>0</v>
      </c>
      <c r="L5" s="36">
        <v>0</v>
      </c>
      <c r="N5" s="7"/>
    </row>
    <row r="6" spans="1:14" ht="13.5" thickBot="1">
      <c r="A6" s="87" t="s">
        <v>141</v>
      </c>
      <c r="B6" s="117" t="s">
        <v>26</v>
      </c>
      <c r="C6" s="89" t="s">
        <v>122</v>
      </c>
      <c r="D6" s="90" t="s">
        <v>135</v>
      </c>
      <c r="E6" s="90" t="s">
        <v>136</v>
      </c>
      <c r="F6" s="90" t="s">
        <v>137</v>
      </c>
      <c r="G6" s="91" t="s">
        <v>138</v>
      </c>
      <c r="H6" s="6"/>
      <c r="I6" s="6"/>
      <c r="J6" s="6"/>
      <c r="K6" s="6"/>
      <c r="L6" s="36">
        <f aca="true" t="shared" si="0" ref="L6:L22">+D8-E8-F8-G8</f>
        <v>0</v>
      </c>
      <c r="N6" s="9"/>
    </row>
    <row r="7" spans="1:14" ht="12">
      <c r="A7" s="47" t="s">
        <v>27</v>
      </c>
      <c r="B7" s="48" t="s">
        <v>28</v>
      </c>
      <c r="C7" s="49" t="s">
        <v>0</v>
      </c>
      <c r="D7" s="50">
        <v>5099314.830140855</v>
      </c>
      <c r="E7" s="50">
        <v>2464127.720140855</v>
      </c>
      <c r="F7" s="50">
        <v>2577631.11</v>
      </c>
      <c r="G7" s="51">
        <v>57556</v>
      </c>
      <c r="H7" s="6"/>
      <c r="I7" s="6"/>
      <c r="J7" s="6"/>
      <c r="K7" s="6"/>
      <c r="L7" s="36">
        <f t="shared" si="0"/>
        <v>0</v>
      </c>
      <c r="N7" s="9"/>
    </row>
    <row r="8" spans="1:14" ht="12">
      <c r="A8" s="52" t="s">
        <v>29</v>
      </c>
      <c r="B8" s="53" t="s">
        <v>30</v>
      </c>
      <c r="C8" s="54">
        <v>2</v>
      </c>
      <c r="D8" s="55">
        <v>20045</v>
      </c>
      <c r="E8" s="55">
        <v>3512</v>
      </c>
      <c r="F8" s="55">
        <v>16477</v>
      </c>
      <c r="G8" s="56">
        <v>56</v>
      </c>
      <c r="H8" s="6"/>
      <c r="I8" s="6"/>
      <c r="J8" s="6"/>
      <c r="K8" s="6"/>
      <c r="L8" s="36">
        <f t="shared" si="0"/>
        <v>0</v>
      </c>
      <c r="N8" s="7"/>
    </row>
    <row r="9" spans="1:14" ht="12">
      <c r="A9" s="57" t="s">
        <v>31</v>
      </c>
      <c r="B9" s="58" t="s">
        <v>32</v>
      </c>
      <c r="C9" s="59" t="s">
        <v>1</v>
      </c>
      <c r="D9" s="55">
        <v>5079269.830140855</v>
      </c>
      <c r="E9" s="55">
        <v>2460615.720140855</v>
      </c>
      <c r="F9" s="55">
        <v>2561154.11</v>
      </c>
      <c r="G9" s="56">
        <v>57500</v>
      </c>
      <c r="H9" s="6"/>
      <c r="I9" s="6"/>
      <c r="J9" s="6"/>
      <c r="K9" s="6"/>
      <c r="L9" s="36">
        <f t="shared" si="0"/>
        <v>0</v>
      </c>
      <c r="N9" s="7"/>
    </row>
    <row r="10" spans="1:14" s="20" customFormat="1" ht="12">
      <c r="A10" s="47" t="s">
        <v>33</v>
      </c>
      <c r="B10" s="48" t="s">
        <v>34</v>
      </c>
      <c r="C10" s="60">
        <v>4</v>
      </c>
      <c r="D10" s="55">
        <v>648924.522</v>
      </c>
      <c r="E10" s="55">
        <v>399761.572</v>
      </c>
      <c r="F10" s="55">
        <v>247427.95</v>
      </c>
      <c r="G10" s="56">
        <v>1735</v>
      </c>
      <c r="H10" s="19"/>
      <c r="I10" s="19"/>
      <c r="J10" s="19"/>
      <c r="K10" s="19"/>
      <c r="L10" s="36">
        <f t="shared" si="0"/>
        <v>0</v>
      </c>
      <c r="N10" s="21"/>
    </row>
    <row r="11" spans="1:14" ht="12">
      <c r="A11" s="61" t="s">
        <v>35</v>
      </c>
      <c r="B11" s="62" t="s">
        <v>36</v>
      </c>
      <c r="C11" s="63">
        <v>5</v>
      </c>
      <c r="D11" s="55">
        <v>4430345.308140855</v>
      </c>
      <c r="E11" s="55">
        <v>2060854.148140855</v>
      </c>
      <c r="F11" s="55">
        <v>2313726.16</v>
      </c>
      <c r="G11" s="56">
        <v>55765</v>
      </c>
      <c r="H11" s="6"/>
      <c r="I11" s="6"/>
      <c r="J11" s="6"/>
      <c r="K11" s="6"/>
      <c r="L11" s="36">
        <f t="shared" si="0"/>
        <v>0</v>
      </c>
      <c r="N11" s="7"/>
    </row>
    <row r="12" spans="1:14" ht="24">
      <c r="A12" s="64" t="s">
        <v>37</v>
      </c>
      <c r="B12" s="65" t="s">
        <v>38</v>
      </c>
      <c r="C12" s="66" t="s">
        <v>2</v>
      </c>
      <c r="D12" s="55">
        <v>668969.522</v>
      </c>
      <c r="E12" s="55">
        <v>403273.572</v>
      </c>
      <c r="F12" s="55">
        <v>263904.95</v>
      </c>
      <c r="G12" s="56">
        <v>1791</v>
      </c>
      <c r="H12" s="6"/>
      <c r="I12" s="6"/>
      <c r="J12" s="6"/>
      <c r="K12" s="6"/>
      <c r="L12" s="36">
        <f t="shared" si="0"/>
        <v>0</v>
      </c>
      <c r="N12" s="7"/>
    </row>
    <row r="13" spans="1:14" ht="12">
      <c r="A13" s="64" t="s">
        <v>39</v>
      </c>
      <c r="B13" s="65" t="s">
        <v>40</v>
      </c>
      <c r="C13" s="66">
        <v>7</v>
      </c>
      <c r="D13" s="55">
        <v>1541716.179</v>
      </c>
      <c r="E13" s="55">
        <v>795768.019</v>
      </c>
      <c r="F13" s="55">
        <v>727625.16</v>
      </c>
      <c r="G13" s="56">
        <v>18323</v>
      </c>
      <c r="H13" s="6"/>
      <c r="I13" s="6"/>
      <c r="J13" s="6"/>
      <c r="K13" s="6"/>
      <c r="L13" s="36">
        <f t="shared" si="0"/>
        <v>0</v>
      </c>
      <c r="N13" s="7"/>
    </row>
    <row r="14" spans="1:14" ht="12">
      <c r="A14" s="64" t="s">
        <v>41</v>
      </c>
      <c r="B14" s="65" t="s">
        <v>42</v>
      </c>
      <c r="C14" s="66" t="s">
        <v>3</v>
      </c>
      <c r="D14" s="55">
        <v>3557598.651140855</v>
      </c>
      <c r="E14" s="55">
        <v>1668359.701140855</v>
      </c>
      <c r="F14" s="55">
        <v>1850005.95</v>
      </c>
      <c r="G14" s="56">
        <v>39233</v>
      </c>
      <c r="H14" s="6"/>
      <c r="I14" s="6"/>
      <c r="J14" s="6"/>
      <c r="K14" s="6"/>
      <c r="L14" s="36">
        <f t="shared" si="0"/>
        <v>0</v>
      </c>
      <c r="N14" s="7"/>
    </row>
    <row r="15" spans="1:14" ht="12">
      <c r="A15" s="64" t="s">
        <v>43</v>
      </c>
      <c r="B15" s="65" t="s">
        <v>44</v>
      </c>
      <c r="C15" s="66">
        <v>9</v>
      </c>
      <c r="D15" s="55">
        <v>713060</v>
      </c>
      <c r="E15" s="55">
        <v>333372</v>
      </c>
      <c r="F15" s="55">
        <v>374787</v>
      </c>
      <c r="G15" s="56">
        <v>4901</v>
      </c>
      <c r="H15" s="6"/>
      <c r="I15" s="6"/>
      <c r="J15" s="6"/>
      <c r="K15" s="6"/>
      <c r="L15" s="36">
        <f t="shared" si="0"/>
        <v>-2.3283064365386963E-10</v>
      </c>
      <c r="N15" s="7"/>
    </row>
    <row r="16" spans="1:14" ht="12">
      <c r="A16" s="64" t="s">
        <v>45</v>
      </c>
      <c r="B16" s="65" t="s">
        <v>46</v>
      </c>
      <c r="C16" s="66" t="s">
        <v>4</v>
      </c>
      <c r="D16" s="55">
        <v>2844538.651140855</v>
      </c>
      <c r="E16" s="55">
        <v>1334987.701140855</v>
      </c>
      <c r="F16" s="55">
        <v>1475218.95</v>
      </c>
      <c r="G16" s="56">
        <v>34332</v>
      </c>
      <c r="H16" s="6"/>
      <c r="I16" s="6"/>
      <c r="J16" s="6"/>
      <c r="K16" s="6"/>
      <c r="L16" s="36">
        <f t="shared" si="0"/>
        <v>0</v>
      </c>
      <c r="N16" s="7"/>
    </row>
    <row r="17" spans="1:14" ht="12">
      <c r="A17" s="64" t="s">
        <v>47</v>
      </c>
      <c r="B17" s="65" t="s">
        <v>48</v>
      </c>
      <c r="C17" s="66">
        <v>11</v>
      </c>
      <c r="D17" s="55">
        <v>2844538.6511408547</v>
      </c>
      <c r="E17" s="55">
        <v>1334987.701140855</v>
      </c>
      <c r="F17" s="55">
        <v>1475218.95</v>
      </c>
      <c r="G17" s="56">
        <v>34332</v>
      </c>
      <c r="H17" s="6"/>
      <c r="I17" s="6"/>
      <c r="J17" s="6"/>
      <c r="K17" s="6"/>
      <c r="L17" s="36">
        <f t="shared" si="0"/>
        <v>0</v>
      </c>
      <c r="N17" s="7"/>
    </row>
    <row r="18" spans="1:14" ht="12">
      <c r="A18" s="64" t="s">
        <v>49</v>
      </c>
      <c r="B18" s="65" t="s">
        <v>50</v>
      </c>
      <c r="C18" s="66">
        <v>12</v>
      </c>
      <c r="D18" s="55">
        <v>0</v>
      </c>
      <c r="E18" s="55">
        <v>0</v>
      </c>
      <c r="F18" s="55">
        <v>0</v>
      </c>
      <c r="G18" s="56">
        <v>0</v>
      </c>
      <c r="H18" s="6"/>
      <c r="I18" s="6"/>
      <c r="J18" s="6"/>
      <c r="K18" s="6"/>
      <c r="L18" s="36">
        <f t="shared" si="0"/>
        <v>2.3283064365386963E-10</v>
      </c>
      <c r="N18" s="7"/>
    </row>
    <row r="19" spans="1:14" ht="12">
      <c r="A19" s="64" t="s">
        <v>51</v>
      </c>
      <c r="B19" s="65" t="s">
        <v>52</v>
      </c>
      <c r="C19" s="66">
        <v>13</v>
      </c>
      <c r="D19" s="55">
        <v>0</v>
      </c>
      <c r="E19" s="55">
        <v>0</v>
      </c>
      <c r="F19" s="55">
        <v>0</v>
      </c>
      <c r="G19" s="56">
        <v>0</v>
      </c>
      <c r="H19" s="6"/>
      <c r="I19" s="6"/>
      <c r="J19" s="6"/>
      <c r="K19" s="6"/>
      <c r="L19" s="36">
        <f t="shared" si="0"/>
        <v>2.3283064365386963E-10</v>
      </c>
      <c r="N19" s="9"/>
    </row>
    <row r="20" spans="1:14" ht="12">
      <c r="A20" s="64" t="s">
        <v>53</v>
      </c>
      <c r="B20" s="65" t="s">
        <v>54</v>
      </c>
      <c r="C20" s="66" t="s">
        <v>5</v>
      </c>
      <c r="D20" s="55">
        <v>4.656612873077393E-10</v>
      </c>
      <c r="E20" s="55">
        <v>0</v>
      </c>
      <c r="F20" s="55">
        <v>2.3283064365386963E-10</v>
      </c>
      <c r="G20" s="56">
        <v>0</v>
      </c>
      <c r="H20" s="6"/>
      <c r="I20" s="6">
        <f>+G22+F22+E22-D22</f>
        <v>1221</v>
      </c>
      <c r="J20" s="6" t="s">
        <v>20</v>
      </c>
      <c r="K20" s="6"/>
      <c r="L20" s="36">
        <f t="shared" si="0"/>
        <v>-1221</v>
      </c>
      <c r="N20" s="9"/>
    </row>
    <row r="21" spans="1:14" ht="12">
      <c r="A21" s="64" t="s">
        <v>55</v>
      </c>
      <c r="B21" s="65" t="s">
        <v>56</v>
      </c>
      <c r="C21" s="66">
        <v>15</v>
      </c>
      <c r="D21" s="55">
        <v>3555428.467426046</v>
      </c>
      <c r="E21" s="55">
        <v>3037247.2674260456</v>
      </c>
      <c r="F21" s="55">
        <v>518181.2</v>
      </c>
      <c r="G21" s="56">
        <v>0</v>
      </c>
      <c r="H21" s="6"/>
      <c r="I21" s="6"/>
      <c r="J21" s="6"/>
      <c r="K21" s="6"/>
      <c r="L21" s="36">
        <f t="shared" si="0"/>
        <v>0</v>
      </c>
      <c r="N21" s="7"/>
    </row>
    <row r="22" spans="1:14" ht="13.5">
      <c r="A22" s="64" t="s">
        <v>57</v>
      </c>
      <c r="B22" s="65" t="s">
        <v>126</v>
      </c>
      <c r="C22" s="66">
        <v>16</v>
      </c>
      <c r="D22" s="55">
        <v>246927.565</v>
      </c>
      <c r="E22" s="55">
        <v>215863.565</v>
      </c>
      <c r="F22" s="55">
        <v>32284</v>
      </c>
      <c r="G22" s="56">
        <v>1</v>
      </c>
      <c r="H22" s="6"/>
      <c r="I22" s="6">
        <f>+G24+F24+E24-D24</f>
        <v>1221</v>
      </c>
      <c r="J22" s="6" t="s">
        <v>21</v>
      </c>
      <c r="K22" s="6"/>
      <c r="L22" s="36">
        <f t="shared" si="0"/>
        <v>-1221</v>
      </c>
      <c r="N22" s="7"/>
    </row>
    <row r="23" spans="1:14" ht="12">
      <c r="A23" s="64" t="s">
        <v>58</v>
      </c>
      <c r="B23" s="65" t="s">
        <v>59</v>
      </c>
      <c r="C23" s="66">
        <v>17</v>
      </c>
      <c r="D23" s="55">
        <v>297983.94</v>
      </c>
      <c r="E23" s="55">
        <v>279785.94</v>
      </c>
      <c r="F23" s="55">
        <v>18198</v>
      </c>
      <c r="G23" s="56">
        <v>0</v>
      </c>
      <c r="H23" s="6"/>
      <c r="I23" s="6">
        <f>+F25+G25</f>
        <v>0</v>
      </c>
      <c r="J23" s="6"/>
      <c r="K23" s="6"/>
      <c r="L23" s="36"/>
      <c r="N23" s="7"/>
    </row>
    <row r="24" spans="1:14" ht="13.5">
      <c r="A24" s="47" t="s">
        <v>57</v>
      </c>
      <c r="B24" s="48" t="s">
        <v>127</v>
      </c>
      <c r="C24" s="60" t="s">
        <v>6</v>
      </c>
      <c r="D24" s="55">
        <v>929015.709</v>
      </c>
      <c r="E24" s="55">
        <v>910606.709</v>
      </c>
      <c r="F24" s="55">
        <v>19503</v>
      </c>
      <c r="G24" s="56">
        <v>127</v>
      </c>
      <c r="H24" s="6"/>
      <c r="I24" s="6">
        <f>+G26+E26</f>
        <v>1221</v>
      </c>
      <c r="J24" s="6"/>
      <c r="K24" s="6"/>
      <c r="L24" s="36"/>
      <c r="N24" s="7"/>
    </row>
    <row r="25" spans="1:14" ht="13.5">
      <c r="A25" s="67" t="s">
        <v>60</v>
      </c>
      <c r="B25" s="68" t="s">
        <v>145</v>
      </c>
      <c r="C25" s="60"/>
      <c r="D25" s="69" t="s">
        <v>140</v>
      </c>
      <c r="E25" s="69" t="s">
        <v>140</v>
      </c>
      <c r="F25" s="55">
        <v>0</v>
      </c>
      <c r="G25" s="56">
        <v>0</v>
      </c>
      <c r="H25" s="6"/>
      <c r="I25" s="6">
        <f>+F27+E27</f>
        <v>0</v>
      </c>
      <c r="J25" s="6">
        <f>SUM(I23:I25)</f>
        <v>1221</v>
      </c>
      <c r="K25" s="6"/>
      <c r="L25" s="36"/>
      <c r="N25" s="7"/>
    </row>
    <row r="26" spans="1:14" ht="13.5">
      <c r="A26" s="67" t="s">
        <v>61</v>
      </c>
      <c r="B26" s="68" t="s">
        <v>146</v>
      </c>
      <c r="C26" s="60"/>
      <c r="D26" s="69" t="s">
        <v>140</v>
      </c>
      <c r="E26" s="55">
        <v>1221</v>
      </c>
      <c r="F26" s="69" t="s">
        <v>140</v>
      </c>
      <c r="G26" s="56">
        <v>0</v>
      </c>
      <c r="H26" s="6"/>
      <c r="I26" s="34">
        <f>+I20-I22</f>
        <v>0</v>
      </c>
      <c r="J26" s="34">
        <f>+I22-J25</f>
        <v>0</v>
      </c>
      <c r="K26" s="6"/>
      <c r="L26" s="36">
        <f aca="true" t="shared" si="1" ref="L26:L38">+D28-E28-F28-G28</f>
        <v>-1221</v>
      </c>
      <c r="N26" s="9"/>
    </row>
    <row r="27" spans="1:14" ht="25.5">
      <c r="A27" s="67" t="s">
        <v>62</v>
      </c>
      <c r="B27" s="68" t="s">
        <v>147</v>
      </c>
      <c r="C27" s="60"/>
      <c r="D27" s="69" t="s">
        <v>140</v>
      </c>
      <c r="E27" s="55">
        <v>0</v>
      </c>
      <c r="F27" s="55">
        <v>0</v>
      </c>
      <c r="G27" s="70" t="s">
        <v>140</v>
      </c>
      <c r="H27" s="6"/>
      <c r="I27" s="6"/>
      <c r="J27" s="6"/>
      <c r="K27" s="6"/>
      <c r="L27" s="36">
        <f t="shared" si="1"/>
        <v>0</v>
      </c>
      <c r="N27" s="9"/>
    </row>
    <row r="28" spans="1:14" ht="13.5">
      <c r="A28" s="52" t="s">
        <v>63</v>
      </c>
      <c r="B28" s="53" t="s">
        <v>128</v>
      </c>
      <c r="C28" s="54">
        <v>19</v>
      </c>
      <c r="D28" s="55">
        <v>929015.709</v>
      </c>
      <c r="E28" s="55">
        <v>910606.709</v>
      </c>
      <c r="F28" s="55">
        <v>19503</v>
      </c>
      <c r="G28" s="56">
        <v>127</v>
      </c>
      <c r="H28" s="6"/>
      <c r="I28" s="6"/>
      <c r="J28" s="6"/>
      <c r="K28" s="6"/>
      <c r="L28" s="36">
        <f t="shared" si="1"/>
        <v>2.3283064365386963E-10</v>
      </c>
      <c r="N28" s="9"/>
    </row>
    <row r="29" spans="1:14" ht="24">
      <c r="A29" s="64" t="s">
        <v>64</v>
      </c>
      <c r="B29" s="48" t="s">
        <v>129</v>
      </c>
      <c r="C29" s="60">
        <v>20</v>
      </c>
      <c r="D29" s="55">
        <v>0</v>
      </c>
      <c r="E29" s="55">
        <v>0</v>
      </c>
      <c r="F29" s="55">
        <v>0</v>
      </c>
      <c r="G29" s="56">
        <v>0</v>
      </c>
      <c r="H29" s="6"/>
      <c r="I29" s="6"/>
      <c r="J29" s="6"/>
      <c r="K29" s="6"/>
      <c r="L29" s="36">
        <f t="shared" si="1"/>
        <v>5.820766091346741E-11</v>
      </c>
      <c r="N29" s="7"/>
    </row>
    <row r="30" spans="1:14" ht="24">
      <c r="A30" s="64" t="s">
        <v>65</v>
      </c>
      <c r="B30" s="65" t="s">
        <v>66</v>
      </c>
      <c r="C30" s="66" t="s">
        <v>7</v>
      </c>
      <c r="D30" s="55">
        <v>2575356.383426046</v>
      </c>
      <c r="E30" s="55">
        <v>2062718.1834260456</v>
      </c>
      <c r="F30" s="55">
        <v>512764.2</v>
      </c>
      <c r="G30" s="56">
        <v>-126</v>
      </c>
      <c r="H30" s="6"/>
      <c r="I30" s="6"/>
      <c r="J30" s="6"/>
      <c r="K30" s="6"/>
      <c r="L30" s="36">
        <f t="shared" si="1"/>
        <v>0</v>
      </c>
      <c r="N30" s="7"/>
    </row>
    <row r="31" spans="1:14" ht="12">
      <c r="A31" s="64" t="s">
        <v>67</v>
      </c>
      <c r="B31" s="65" t="s">
        <v>68</v>
      </c>
      <c r="C31" s="66">
        <v>22</v>
      </c>
      <c r="D31" s="55">
        <v>2226364.2064353335</v>
      </c>
      <c r="E31" s="55">
        <v>1720361.1064353334</v>
      </c>
      <c r="F31" s="55">
        <v>506003.1</v>
      </c>
      <c r="G31" s="56">
        <v>0</v>
      </c>
      <c r="H31" s="6"/>
      <c r="I31" s="6"/>
      <c r="J31" s="6"/>
      <c r="K31" s="6"/>
      <c r="L31" s="36">
        <f t="shared" si="1"/>
        <v>0</v>
      </c>
      <c r="N31" s="7"/>
    </row>
    <row r="32" spans="1:14" ht="12">
      <c r="A32" s="47" t="s">
        <v>69</v>
      </c>
      <c r="B32" s="48" t="s">
        <v>70</v>
      </c>
      <c r="C32" s="60" t="s">
        <v>8</v>
      </c>
      <c r="D32" s="55">
        <v>3011505.5</v>
      </c>
      <c r="E32" s="55">
        <v>294957.5</v>
      </c>
      <c r="F32" s="55">
        <v>7712</v>
      </c>
      <c r="G32" s="56">
        <v>2708836</v>
      </c>
      <c r="H32" s="6"/>
      <c r="I32" s="6"/>
      <c r="J32" s="6"/>
      <c r="K32" s="6"/>
      <c r="L32" s="36">
        <f t="shared" si="1"/>
        <v>0</v>
      </c>
      <c r="N32" s="7"/>
    </row>
    <row r="33" spans="1:14" ht="12">
      <c r="A33" s="52" t="s">
        <v>71</v>
      </c>
      <c r="B33" s="53" t="s">
        <v>72</v>
      </c>
      <c r="C33" s="54">
        <v>24</v>
      </c>
      <c r="D33" s="55">
        <v>2975310</v>
      </c>
      <c r="E33" s="55">
        <v>266678</v>
      </c>
      <c r="F33" s="55">
        <v>0</v>
      </c>
      <c r="G33" s="56">
        <v>2708632</v>
      </c>
      <c r="H33" s="6"/>
      <c r="I33" s="6">
        <f>+G35+F35+E35-D35</f>
        <v>2323866.238350126</v>
      </c>
      <c r="J33" s="6" t="s">
        <v>22</v>
      </c>
      <c r="K33" s="6"/>
      <c r="L33" s="36">
        <f t="shared" si="1"/>
        <v>-2323866.238350126</v>
      </c>
      <c r="N33" s="7"/>
    </row>
    <row r="34" spans="1:14" ht="12">
      <c r="A34" s="47" t="s">
        <v>73</v>
      </c>
      <c r="B34" s="48" t="s">
        <v>74</v>
      </c>
      <c r="C34" s="60">
        <v>25</v>
      </c>
      <c r="D34" s="55">
        <v>36195.5</v>
      </c>
      <c r="E34" s="55">
        <v>28279.5</v>
      </c>
      <c r="F34" s="55">
        <v>7712</v>
      </c>
      <c r="G34" s="56">
        <v>204</v>
      </c>
      <c r="H34" s="6"/>
      <c r="I34" s="6"/>
      <c r="J34" s="6"/>
      <c r="K34" s="6"/>
      <c r="L34" s="36">
        <f t="shared" si="1"/>
        <v>0</v>
      </c>
      <c r="N34" s="7"/>
    </row>
    <row r="35" spans="1:14" ht="13.5">
      <c r="A35" s="64" t="s">
        <v>75</v>
      </c>
      <c r="B35" s="65" t="s">
        <v>130</v>
      </c>
      <c r="C35" s="66">
        <v>26</v>
      </c>
      <c r="D35" s="55">
        <v>352034.9765</v>
      </c>
      <c r="E35" s="55">
        <v>512673.97650000005</v>
      </c>
      <c r="F35" s="55">
        <v>1183069</v>
      </c>
      <c r="G35" s="56">
        <v>980158.238350126</v>
      </c>
      <c r="H35" s="6"/>
      <c r="I35" s="6"/>
      <c r="J35" s="6"/>
      <c r="K35" s="6"/>
      <c r="L35" s="36">
        <f t="shared" si="1"/>
        <v>0</v>
      </c>
      <c r="N35" s="9"/>
    </row>
    <row r="36" spans="1:14" ht="12">
      <c r="A36" s="64" t="s">
        <v>67</v>
      </c>
      <c r="B36" s="65" t="s">
        <v>168</v>
      </c>
      <c r="C36" s="66">
        <v>27</v>
      </c>
      <c r="D36" s="55">
        <v>0</v>
      </c>
      <c r="E36" s="55">
        <v>0</v>
      </c>
      <c r="F36" s="55">
        <v>0</v>
      </c>
      <c r="G36" s="56">
        <v>0</v>
      </c>
      <c r="H36" s="6"/>
      <c r="I36" s="6"/>
      <c r="J36" s="6"/>
      <c r="K36" s="6"/>
      <c r="L36" s="36">
        <f t="shared" si="1"/>
        <v>0</v>
      </c>
      <c r="N36" s="9"/>
    </row>
    <row r="37" spans="1:14" s="20" customFormat="1" ht="12">
      <c r="A37" s="64" t="s">
        <v>76</v>
      </c>
      <c r="B37" s="65" t="s">
        <v>77</v>
      </c>
      <c r="C37" s="66">
        <v>28</v>
      </c>
      <c r="D37" s="55">
        <v>3552057.5517290784</v>
      </c>
      <c r="E37" s="55">
        <v>864799.7364612388</v>
      </c>
      <c r="F37" s="55">
        <v>118101.57691771377</v>
      </c>
      <c r="G37" s="56">
        <v>2569156.238350126</v>
      </c>
      <c r="H37" s="19"/>
      <c r="I37" s="6"/>
      <c r="J37" s="6"/>
      <c r="K37" s="19"/>
      <c r="L37" s="36">
        <f t="shared" si="1"/>
        <v>-0.17000000039115548</v>
      </c>
      <c r="N37" s="21"/>
    </row>
    <row r="38" spans="1:14" ht="24">
      <c r="A38" s="64" t="s">
        <v>119</v>
      </c>
      <c r="B38" s="65" t="s">
        <v>78</v>
      </c>
      <c r="C38" s="66">
        <v>29</v>
      </c>
      <c r="D38" s="55">
        <v>874142.9230822863</v>
      </c>
      <c r="E38" s="55">
        <v>297152.1</v>
      </c>
      <c r="F38" s="55">
        <v>7617.62308228623</v>
      </c>
      <c r="G38" s="56">
        <v>569373.2</v>
      </c>
      <c r="H38" s="6"/>
      <c r="I38" s="6">
        <f>+G40+F40+E40-D40</f>
        <v>2323866.238350126</v>
      </c>
      <c r="J38" s="6" t="s">
        <v>23</v>
      </c>
      <c r="K38" s="6"/>
      <c r="L38" s="36">
        <f t="shared" si="1"/>
        <v>-2323866.2383501255</v>
      </c>
      <c r="N38" s="7"/>
    </row>
    <row r="39" spans="1:14" ht="24">
      <c r="A39" s="64" t="s">
        <v>120</v>
      </c>
      <c r="B39" s="65" t="s">
        <v>79</v>
      </c>
      <c r="C39" s="66" t="s">
        <v>9</v>
      </c>
      <c r="D39" s="55">
        <v>4426200.474811365</v>
      </c>
      <c r="E39" s="55">
        <v>1161952.006461239</v>
      </c>
      <c r="F39" s="55">
        <v>125719.2</v>
      </c>
      <c r="G39" s="56">
        <v>3138529.438350126</v>
      </c>
      <c r="H39" s="6"/>
      <c r="I39" s="6">
        <f>+F41+G41</f>
        <v>201763.8</v>
      </c>
      <c r="J39" s="6"/>
      <c r="K39" s="6"/>
      <c r="L39" s="36"/>
      <c r="N39" s="7"/>
    </row>
    <row r="40" spans="1:14" ht="13.5">
      <c r="A40" s="57" t="s">
        <v>75</v>
      </c>
      <c r="B40" s="58" t="s">
        <v>131</v>
      </c>
      <c r="C40" s="59">
        <v>31</v>
      </c>
      <c r="D40" s="55">
        <v>892485.5649782012</v>
      </c>
      <c r="E40" s="55">
        <v>2528367.0033283266</v>
      </c>
      <c r="F40" s="55">
        <v>116497</v>
      </c>
      <c r="G40" s="56">
        <v>571487.8</v>
      </c>
      <c r="H40" s="6"/>
      <c r="I40" s="6">
        <f>+G42+E42</f>
        <v>1160005</v>
      </c>
      <c r="J40" s="6"/>
      <c r="K40" s="6"/>
      <c r="L40" s="36"/>
      <c r="N40" s="7"/>
    </row>
    <row r="41" spans="1:14" ht="13.5">
      <c r="A41" s="67" t="s">
        <v>80</v>
      </c>
      <c r="B41" s="68" t="s">
        <v>145</v>
      </c>
      <c r="C41" s="60"/>
      <c r="D41" s="69" t="s">
        <v>140</v>
      </c>
      <c r="E41" s="69" t="s">
        <v>140</v>
      </c>
      <c r="F41" s="55">
        <v>17606</v>
      </c>
      <c r="G41" s="56">
        <v>184157.8</v>
      </c>
      <c r="H41" s="6"/>
      <c r="I41" s="6">
        <f>+F43+E43</f>
        <v>962097.4383501259</v>
      </c>
      <c r="J41" s="6">
        <f>SUM(I39:I41)</f>
        <v>2323866.238350126</v>
      </c>
      <c r="K41" s="6"/>
      <c r="L41" s="36"/>
      <c r="N41" s="7"/>
    </row>
    <row r="42" spans="1:14" ht="13.5">
      <c r="A42" s="67" t="s">
        <v>81</v>
      </c>
      <c r="B42" s="68" t="s">
        <v>146</v>
      </c>
      <c r="C42" s="60"/>
      <c r="D42" s="69" t="s">
        <v>140</v>
      </c>
      <c r="E42" s="55">
        <v>775126</v>
      </c>
      <c r="F42" s="69" t="s">
        <v>140</v>
      </c>
      <c r="G42" s="56">
        <v>384879</v>
      </c>
      <c r="H42" s="6"/>
      <c r="I42" s="34">
        <f>+I33-I38</f>
        <v>0</v>
      </c>
      <c r="J42" s="34">
        <f>+I38-J41</f>
        <v>0</v>
      </c>
      <c r="K42" s="6"/>
      <c r="L42" s="36">
        <f>+D44-E44-F44-G44</f>
        <v>0</v>
      </c>
      <c r="N42" s="7"/>
    </row>
    <row r="43" spans="1:14" ht="25.5">
      <c r="A43" s="67" t="s">
        <v>82</v>
      </c>
      <c r="B43" s="68" t="s">
        <v>147</v>
      </c>
      <c r="C43" s="60"/>
      <c r="D43" s="69" t="s">
        <v>140</v>
      </c>
      <c r="E43" s="55">
        <v>962097.4383501259</v>
      </c>
      <c r="F43" s="55">
        <v>0</v>
      </c>
      <c r="G43" s="70" t="s">
        <v>140</v>
      </c>
      <c r="H43" s="6"/>
      <c r="I43" s="6"/>
      <c r="J43" s="6"/>
      <c r="K43" s="6"/>
      <c r="L43" s="36">
        <f>+D45-E45-F45-G45</f>
        <v>0</v>
      </c>
      <c r="N43" s="9"/>
    </row>
    <row r="44" spans="1:14" ht="24">
      <c r="A44" s="64" t="s">
        <v>83</v>
      </c>
      <c r="B44" s="65" t="s">
        <v>84</v>
      </c>
      <c r="C44" s="66" t="s">
        <v>10</v>
      </c>
      <c r="D44" s="55">
        <v>3720717.9496541005</v>
      </c>
      <c r="E44" s="55">
        <v>1197544.0265718135</v>
      </c>
      <c r="F44" s="55">
        <v>1974949.7230822865</v>
      </c>
      <c r="G44" s="56">
        <v>548224.2</v>
      </c>
      <c r="H44" s="6"/>
      <c r="I44" s="6"/>
      <c r="J44" s="6"/>
      <c r="K44" s="6"/>
      <c r="L44" s="36">
        <f>+D46-E46-F46-G46</f>
        <v>0</v>
      </c>
      <c r="N44" s="9"/>
    </row>
    <row r="45" spans="1:14" ht="12">
      <c r="A45" s="47" t="s">
        <v>85</v>
      </c>
      <c r="B45" s="48" t="s">
        <v>86</v>
      </c>
      <c r="C45" s="60" t="s">
        <v>11</v>
      </c>
      <c r="D45" s="55">
        <v>5304488.231223142</v>
      </c>
      <c r="E45" s="55">
        <v>2358006.2481408548</v>
      </c>
      <c r="F45" s="55">
        <v>2321343.7830822864</v>
      </c>
      <c r="G45" s="56">
        <v>625138.2</v>
      </c>
      <c r="H45" s="6"/>
      <c r="I45" s="6"/>
      <c r="J45" s="6"/>
      <c r="K45" s="6"/>
      <c r="L45" s="36">
        <f>+D47-E47-F47-G47</f>
        <v>0</v>
      </c>
      <c r="N45" s="9"/>
    </row>
    <row r="46" spans="1:14" ht="12">
      <c r="A46" s="52" t="s">
        <v>87</v>
      </c>
      <c r="B46" s="53" t="s">
        <v>88</v>
      </c>
      <c r="C46" s="54">
        <v>34</v>
      </c>
      <c r="D46" s="55">
        <v>2971593.3230092637</v>
      </c>
      <c r="E46" s="55">
        <v>782240.3399269774</v>
      </c>
      <c r="F46" s="55">
        <v>1619979.7830822864</v>
      </c>
      <c r="G46" s="56">
        <v>569373.2</v>
      </c>
      <c r="H46" s="6"/>
      <c r="I46" s="6"/>
      <c r="J46" s="6"/>
      <c r="K46" s="6"/>
      <c r="L46" s="36"/>
      <c r="N46" s="7"/>
    </row>
    <row r="47" spans="1:14" ht="12">
      <c r="A47" s="47" t="s">
        <v>89</v>
      </c>
      <c r="B47" s="48" t="s">
        <v>90</v>
      </c>
      <c r="C47" s="60">
        <v>35</v>
      </c>
      <c r="D47" s="55">
        <v>2332894.9082138776</v>
      </c>
      <c r="E47" s="55">
        <v>1575765.9082138776</v>
      </c>
      <c r="F47" s="55">
        <v>701364</v>
      </c>
      <c r="G47" s="56">
        <v>55765</v>
      </c>
      <c r="H47" s="35"/>
      <c r="I47" s="6"/>
      <c r="J47" s="6"/>
      <c r="K47" s="6"/>
      <c r="L47" s="36">
        <f aca="true" t="shared" si="2" ref="L47:L52">+D49-E49-F49-G49</f>
        <v>-2.3283064365386963E-10</v>
      </c>
      <c r="N47" s="9"/>
    </row>
    <row r="48" spans="1:14" ht="12">
      <c r="A48" s="64" t="s">
        <v>91</v>
      </c>
      <c r="B48" s="65" t="s">
        <v>92</v>
      </c>
      <c r="C48" s="66">
        <v>36</v>
      </c>
      <c r="D48" s="69" t="s">
        <v>140</v>
      </c>
      <c r="E48" s="69" t="s">
        <v>140</v>
      </c>
      <c r="F48" s="69" t="s">
        <v>140</v>
      </c>
      <c r="G48" s="70" t="s">
        <v>140</v>
      </c>
      <c r="H48" s="6"/>
      <c r="I48" s="6"/>
      <c r="J48" s="6"/>
      <c r="K48" s="6"/>
      <c r="L48" s="36">
        <f t="shared" si="2"/>
        <v>-2.3283064365386963E-10</v>
      </c>
      <c r="N48" s="9"/>
    </row>
    <row r="49" spans="1:14" ht="12">
      <c r="A49" s="64" t="s">
        <v>93</v>
      </c>
      <c r="B49" s="65" t="s">
        <v>94</v>
      </c>
      <c r="C49" s="66" t="s">
        <v>12</v>
      </c>
      <c r="D49" s="55">
        <v>-870710.2815690413</v>
      </c>
      <c r="E49" s="55">
        <v>-827090.2215690413</v>
      </c>
      <c r="F49" s="55">
        <v>28392.940000000177</v>
      </c>
      <c r="G49" s="56">
        <v>-72013</v>
      </c>
      <c r="H49" s="6"/>
      <c r="I49" s="6">
        <f>+G51+F51+E51-D51</f>
        <v>729045.38</v>
      </c>
      <c r="J49" s="6" t="s">
        <v>25</v>
      </c>
      <c r="K49" s="6"/>
      <c r="L49" s="36">
        <f t="shared" si="2"/>
        <v>-729045.38</v>
      </c>
      <c r="N49" s="9"/>
    </row>
    <row r="50" spans="1:14" ht="12">
      <c r="A50" s="64" t="s">
        <v>95</v>
      </c>
      <c r="B50" s="65" t="s">
        <v>96</v>
      </c>
      <c r="C50" s="66" t="s">
        <v>13</v>
      </c>
      <c r="D50" s="55">
        <v>-1583770.2815690413</v>
      </c>
      <c r="E50" s="55">
        <v>-1160462.2215690413</v>
      </c>
      <c r="F50" s="55">
        <v>-346394.06</v>
      </c>
      <c r="G50" s="56">
        <v>-76914</v>
      </c>
      <c r="H50" s="6"/>
      <c r="I50" s="6"/>
      <c r="J50" s="6"/>
      <c r="K50" s="6"/>
      <c r="L50" s="36">
        <f t="shared" si="2"/>
        <v>0.6200000000008004</v>
      </c>
      <c r="N50" s="7"/>
    </row>
    <row r="51" spans="1:14" ht="13.5">
      <c r="A51" s="47" t="s">
        <v>97</v>
      </c>
      <c r="B51" s="48" t="s">
        <v>132</v>
      </c>
      <c r="C51" s="60" t="s">
        <v>14</v>
      </c>
      <c r="D51" s="55">
        <v>241678.42613862094</v>
      </c>
      <c r="E51" s="55">
        <v>159463.62613862095</v>
      </c>
      <c r="F51" s="55">
        <v>342421.18</v>
      </c>
      <c r="G51" s="56">
        <v>468839</v>
      </c>
      <c r="H51" s="6"/>
      <c r="K51" s="6"/>
      <c r="L51" s="36">
        <f t="shared" si="2"/>
        <v>-729045</v>
      </c>
      <c r="N51" s="9"/>
    </row>
    <row r="52" spans="1:14" ht="13.5">
      <c r="A52" s="52" t="s">
        <v>98</v>
      </c>
      <c r="B52" s="53" t="s">
        <v>133</v>
      </c>
      <c r="C52" s="54">
        <v>40</v>
      </c>
      <c r="D52" s="55">
        <v>21824.426138620947</v>
      </c>
      <c r="E52" s="55">
        <v>13241.626138620948</v>
      </c>
      <c r="F52" s="55">
        <v>8582.18</v>
      </c>
      <c r="G52" s="56">
        <v>0</v>
      </c>
      <c r="H52" s="6"/>
      <c r="I52" s="6">
        <f>+G54+F54+E54-D54</f>
        <v>729045.0000000002</v>
      </c>
      <c r="J52" s="6" t="s">
        <v>24</v>
      </c>
      <c r="K52" s="6"/>
      <c r="L52" s="36">
        <f t="shared" si="2"/>
        <v>-729045.0000000002</v>
      </c>
      <c r="N52" s="7"/>
    </row>
    <row r="53" spans="1:14" ht="13.5">
      <c r="A53" s="47" t="s">
        <v>99</v>
      </c>
      <c r="B53" s="48" t="s">
        <v>148</v>
      </c>
      <c r="C53" s="60">
        <v>41</v>
      </c>
      <c r="D53" s="55">
        <v>219855</v>
      </c>
      <c r="E53" s="55">
        <v>146222</v>
      </c>
      <c r="F53" s="55">
        <v>333839</v>
      </c>
      <c r="G53" s="56">
        <v>468839</v>
      </c>
      <c r="H53" s="6"/>
      <c r="I53" s="6">
        <f>+F55+G55</f>
        <v>3766</v>
      </c>
      <c r="J53" s="6"/>
      <c r="K53" s="6"/>
      <c r="L53" s="36"/>
      <c r="N53" s="7"/>
    </row>
    <row r="54" spans="1:14" ht="13.5">
      <c r="A54" s="57" t="s">
        <v>100</v>
      </c>
      <c r="B54" s="58" t="s">
        <v>134</v>
      </c>
      <c r="C54" s="59">
        <v>42</v>
      </c>
      <c r="D54" s="55">
        <v>528252.108</v>
      </c>
      <c r="E54" s="55">
        <v>1136481.1080000002</v>
      </c>
      <c r="F54" s="55">
        <v>116780</v>
      </c>
      <c r="G54" s="56">
        <v>4036</v>
      </c>
      <c r="H54" s="6"/>
      <c r="I54" s="6">
        <f>+G56+E56</f>
        <v>256440</v>
      </c>
      <c r="J54" s="6"/>
      <c r="K54" s="6"/>
      <c r="L54" s="36"/>
      <c r="N54" s="7"/>
    </row>
    <row r="55" spans="1:14" ht="13.5">
      <c r="A55" s="67" t="s">
        <v>101</v>
      </c>
      <c r="B55" s="68" t="s">
        <v>145</v>
      </c>
      <c r="C55" s="60"/>
      <c r="D55" s="69" t="s">
        <v>140</v>
      </c>
      <c r="E55" s="69" t="s">
        <v>140</v>
      </c>
      <c r="F55" s="55">
        <v>1593</v>
      </c>
      <c r="G55" s="56">
        <v>2173</v>
      </c>
      <c r="H55" s="6"/>
      <c r="I55" s="6">
        <f>+F57+E57</f>
        <v>468839</v>
      </c>
      <c r="J55" s="6">
        <f>SUM(I53:I55)</f>
        <v>729045</v>
      </c>
      <c r="K55" s="6">
        <f>+J55-I49</f>
        <v>-0.3800000000046566</v>
      </c>
      <c r="L55" s="36"/>
      <c r="N55" s="7"/>
    </row>
    <row r="56" spans="1:14" ht="13.5">
      <c r="A56" s="67" t="s">
        <v>102</v>
      </c>
      <c r="B56" s="68" t="s">
        <v>146</v>
      </c>
      <c r="C56" s="60"/>
      <c r="D56" s="69" t="s">
        <v>140</v>
      </c>
      <c r="E56" s="55">
        <v>254577</v>
      </c>
      <c r="F56" s="69" t="s">
        <v>140</v>
      </c>
      <c r="G56" s="56">
        <v>1863</v>
      </c>
      <c r="H56" s="6"/>
      <c r="I56" s="34">
        <f>+I49-I52</f>
        <v>0.37999999977182597</v>
      </c>
      <c r="J56" s="34">
        <f>+I52-J55</f>
        <v>0</v>
      </c>
      <c r="K56" s="6"/>
      <c r="L56" s="36">
        <f aca="true" t="shared" si="3" ref="L56:L63">+D58-E58-F58-G58</f>
        <v>0</v>
      </c>
      <c r="N56" s="9"/>
    </row>
    <row r="57" spans="1:14" ht="25.5">
      <c r="A57" s="67" t="s">
        <v>103</v>
      </c>
      <c r="B57" s="68" t="s">
        <v>147</v>
      </c>
      <c r="C57" s="60"/>
      <c r="D57" s="69" t="s">
        <v>140</v>
      </c>
      <c r="E57" s="55">
        <v>468830</v>
      </c>
      <c r="F57" s="55">
        <v>9</v>
      </c>
      <c r="G57" s="70" t="s">
        <v>140</v>
      </c>
      <c r="H57" s="6"/>
      <c r="I57" s="6"/>
      <c r="J57" s="6"/>
      <c r="K57" s="6"/>
      <c r="L57" s="36">
        <f t="shared" si="3"/>
        <v>0</v>
      </c>
      <c r="N57" s="9"/>
    </row>
    <row r="58" spans="1:14" ht="12">
      <c r="A58" s="71" t="s">
        <v>104</v>
      </c>
      <c r="B58" s="72" t="s">
        <v>105</v>
      </c>
      <c r="C58" s="73" t="s">
        <v>15</v>
      </c>
      <c r="D58" s="55">
        <v>1056189.469</v>
      </c>
      <c r="E58" s="55">
        <v>572289.469</v>
      </c>
      <c r="F58" s="55">
        <v>481899</v>
      </c>
      <c r="G58" s="56">
        <v>2001</v>
      </c>
      <c r="H58" s="6"/>
      <c r="I58" s="6"/>
      <c r="J58" s="6"/>
      <c r="K58" s="6"/>
      <c r="L58" s="36">
        <f t="shared" si="3"/>
        <v>0</v>
      </c>
      <c r="N58" s="9"/>
    </row>
    <row r="59" spans="1:14" ht="12">
      <c r="A59" s="52" t="s">
        <v>106</v>
      </c>
      <c r="B59" s="53" t="s">
        <v>107</v>
      </c>
      <c r="C59" s="54">
        <v>44</v>
      </c>
      <c r="D59" s="55">
        <v>1056189.469</v>
      </c>
      <c r="E59" s="55">
        <v>572289.469</v>
      </c>
      <c r="F59" s="55">
        <v>481899</v>
      </c>
      <c r="G59" s="56">
        <v>2001</v>
      </c>
      <c r="H59" s="6"/>
      <c r="I59" s="6"/>
      <c r="J59" s="6"/>
      <c r="K59" s="6"/>
      <c r="L59" s="36">
        <f t="shared" si="3"/>
        <v>0</v>
      </c>
      <c r="N59" s="7"/>
    </row>
    <row r="60" spans="1:14" s="20" customFormat="1" ht="24">
      <c r="A60" s="74" t="s">
        <v>108</v>
      </c>
      <c r="B60" s="75" t="s">
        <v>109</v>
      </c>
      <c r="C60" s="76">
        <v>45</v>
      </c>
      <c r="D60" s="55">
        <v>0</v>
      </c>
      <c r="E60" s="55">
        <v>0</v>
      </c>
      <c r="F60" s="55">
        <v>0</v>
      </c>
      <c r="G60" s="56">
        <v>0</v>
      </c>
      <c r="H60" s="19"/>
      <c r="I60" s="19"/>
      <c r="J60" s="19"/>
      <c r="K60" s="19"/>
      <c r="L60" s="36">
        <f t="shared" si="3"/>
        <v>5.820766091346741E-11</v>
      </c>
      <c r="N60" s="22"/>
    </row>
    <row r="61" spans="1:14" ht="24">
      <c r="A61" s="47" t="s">
        <v>123</v>
      </c>
      <c r="B61" s="48" t="s">
        <v>110</v>
      </c>
      <c r="C61" s="60">
        <v>46</v>
      </c>
      <c r="D61" s="55">
        <v>-37558.26815228679</v>
      </c>
      <c r="E61" s="55">
        <v>4452.651847713201</v>
      </c>
      <c r="F61" s="55">
        <v>-42010.92</v>
      </c>
      <c r="G61" s="56">
        <v>0</v>
      </c>
      <c r="H61" s="6"/>
      <c r="I61" s="6"/>
      <c r="J61" s="6"/>
      <c r="K61" s="6"/>
      <c r="L61" s="36">
        <f t="shared" si="3"/>
        <v>-0.3800000000046566</v>
      </c>
      <c r="N61" s="9"/>
    </row>
    <row r="62" spans="1:14" ht="24">
      <c r="A62" s="64" t="s">
        <v>111</v>
      </c>
      <c r="B62" s="65" t="s">
        <v>112</v>
      </c>
      <c r="C62" s="66" t="s">
        <v>16</v>
      </c>
      <c r="D62" s="55">
        <v>1018631.2008477133</v>
      </c>
      <c r="E62" s="55">
        <v>576742.1208477132</v>
      </c>
      <c r="F62" s="55">
        <v>439888.08</v>
      </c>
      <c r="G62" s="56">
        <v>2001</v>
      </c>
      <c r="H62" s="6"/>
      <c r="I62" s="6"/>
      <c r="J62" s="6"/>
      <c r="K62" s="6"/>
      <c r="L62" s="36">
        <f t="shared" si="3"/>
        <v>-3054132.408350129</v>
      </c>
      <c r="N62" s="9"/>
    </row>
    <row r="63" spans="1:14" ht="12">
      <c r="A63" s="77" t="s">
        <v>113</v>
      </c>
      <c r="B63" s="78" t="s">
        <v>114</v>
      </c>
      <c r="C63" s="59" t="s">
        <v>17</v>
      </c>
      <c r="D63" s="55">
        <v>-2175915.164278134</v>
      </c>
      <c r="E63" s="55">
        <v>-2380849.824278134</v>
      </c>
      <c r="F63" s="55">
        <v>-185853.96</v>
      </c>
      <c r="G63" s="56">
        <v>390789</v>
      </c>
      <c r="H63" s="6"/>
      <c r="I63" s="6"/>
      <c r="J63" s="6"/>
      <c r="K63" s="6"/>
      <c r="L63" s="36">
        <f t="shared" si="3"/>
        <v>-3054132.6183501245</v>
      </c>
      <c r="N63" s="9"/>
    </row>
    <row r="64" spans="1:14" ht="36">
      <c r="A64" s="77" t="s">
        <v>115</v>
      </c>
      <c r="B64" s="65" t="s">
        <v>116</v>
      </c>
      <c r="C64" s="66" t="s">
        <v>18</v>
      </c>
      <c r="D64" s="55">
        <v>12478823.827778133</v>
      </c>
      <c r="E64" s="55">
        <v>8724690.607778136</v>
      </c>
      <c r="F64" s="55">
        <v>3039429.39</v>
      </c>
      <c r="G64" s="56">
        <v>3768836.238350126</v>
      </c>
      <c r="H64" s="6"/>
      <c r="I64" s="6"/>
      <c r="J64" s="6"/>
      <c r="K64" s="6"/>
      <c r="L64" s="36">
        <f>+D66-E66-F66-G66</f>
        <v>-1221</v>
      </c>
      <c r="N64" s="9"/>
    </row>
    <row r="65" spans="1:14" ht="24">
      <c r="A65" s="77" t="s">
        <v>117</v>
      </c>
      <c r="B65" s="65" t="s">
        <v>118</v>
      </c>
      <c r="C65" s="66" t="s">
        <v>19</v>
      </c>
      <c r="D65" s="55">
        <v>10302908.663500002</v>
      </c>
      <c r="E65" s="55">
        <v>6343840.6135</v>
      </c>
      <c r="F65" s="55">
        <v>2853575.43</v>
      </c>
      <c r="G65" s="56">
        <v>4159625.238350126</v>
      </c>
      <c r="H65" s="6"/>
      <c r="I65" s="6"/>
      <c r="J65" s="6"/>
      <c r="K65" s="6"/>
      <c r="L65" s="36">
        <f>+D67-E67-F67-G67</f>
        <v>-0.3234304212965071</v>
      </c>
      <c r="N65" s="9"/>
    </row>
    <row r="66" spans="1:14" ht="27">
      <c r="A66" s="80" t="s">
        <v>124</v>
      </c>
      <c r="B66" s="81" t="s">
        <v>149</v>
      </c>
      <c r="C66" s="79">
        <v>51</v>
      </c>
      <c r="D66" s="55">
        <v>916914.709</v>
      </c>
      <c r="E66" s="55">
        <v>898505.709</v>
      </c>
      <c r="F66" s="55">
        <v>19503</v>
      </c>
      <c r="G66" s="56">
        <v>127</v>
      </c>
      <c r="H66" s="133"/>
      <c r="I66" s="133"/>
      <c r="J66" s="133"/>
      <c r="K66" s="133"/>
      <c r="L66" s="134">
        <f>+D68-E68-F68-G68</f>
        <v>0</v>
      </c>
      <c r="M66" s="130"/>
      <c r="N66" s="133"/>
    </row>
    <row r="67" spans="1:14" ht="26.25" thickBot="1">
      <c r="A67" s="82" t="s">
        <v>125</v>
      </c>
      <c r="B67" s="83" t="s">
        <v>150</v>
      </c>
      <c r="C67" s="84">
        <v>52</v>
      </c>
      <c r="D67" s="85">
        <v>-2163813.9642781345</v>
      </c>
      <c r="E67" s="85">
        <v>-2368748.500847713</v>
      </c>
      <c r="F67" s="85">
        <v>-185854.14</v>
      </c>
      <c r="G67" s="86">
        <v>390789</v>
      </c>
      <c r="H67" s="130"/>
      <c r="I67" s="130"/>
      <c r="J67" s="130"/>
      <c r="K67" s="130"/>
      <c r="L67" s="131"/>
      <c r="M67" s="130"/>
      <c r="N67" s="133"/>
    </row>
    <row r="68" spans="1:14" ht="12">
      <c r="A68" s="130"/>
      <c r="B68" s="130"/>
      <c r="C68" s="131"/>
      <c r="D68" s="131"/>
      <c r="E68" s="132"/>
      <c r="F68" s="131"/>
      <c r="G68" s="131"/>
      <c r="H68" s="130"/>
      <c r="I68" s="130"/>
      <c r="J68" s="130"/>
      <c r="K68" s="130"/>
      <c r="L68" s="131"/>
      <c r="M68" s="130"/>
      <c r="N68" s="133"/>
    </row>
    <row r="69" spans="1:14" ht="12">
      <c r="A69" s="3" t="s">
        <v>153</v>
      </c>
      <c r="B69" s="130"/>
      <c r="C69" s="130"/>
      <c r="D69" s="131"/>
      <c r="E69" s="132"/>
      <c r="F69" s="131"/>
      <c r="G69" s="131"/>
      <c r="H69" s="130"/>
      <c r="I69" s="130"/>
      <c r="J69" s="130"/>
      <c r="K69" s="130"/>
      <c r="L69" s="131"/>
      <c r="M69" s="130"/>
      <c r="N69" s="133"/>
    </row>
    <row r="70" spans="1:14" ht="11.25" customHeight="1">
      <c r="A70" s="3" t="s">
        <v>154</v>
      </c>
      <c r="B70" s="130"/>
      <c r="C70" s="130"/>
      <c r="D70" s="131"/>
      <c r="E70" s="132"/>
      <c r="F70" s="131"/>
      <c r="G70" s="131"/>
      <c r="H70" s="130"/>
      <c r="I70" s="130"/>
      <c r="J70" s="130"/>
      <c r="K70" s="130"/>
      <c r="L70" s="131"/>
      <c r="M70" s="130"/>
      <c r="N70" s="133"/>
    </row>
    <row r="71" spans="1:14" ht="12">
      <c r="A71" s="130"/>
      <c r="B71" s="130"/>
      <c r="C71" s="130"/>
      <c r="D71" s="131"/>
      <c r="E71" s="132"/>
      <c r="F71" s="131"/>
      <c r="G71" s="131"/>
      <c r="H71" s="130"/>
      <c r="I71" s="130"/>
      <c r="J71" s="130"/>
      <c r="K71" s="130"/>
      <c r="L71" s="131"/>
      <c r="M71" s="130"/>
      <c r="N71" s="133"/>
    </row>
    <row r="72" spans="1:14" ht="12.75">
      <c r="A72" s="135" t="s">
        <v>166</v>
      </c>
      <c r="B72" s="136"/>
      <c r="C72" s="136"/>
      <c r="D72" s="136"/>
      <c r="E72" s="136"/>
      <c r="F72" s="136"/>
      <c r="G72" s="130"/>
      <c r="H72" s="130"/>
      <c r="I72" s="130"/>
      <c r="J72" s="130"/>
      <c r="K72" s="130"/>
      <c r="L72" s="131"/>
      <c r="M72" s="130"/>
      <c r="N72" s="133"/>
    </row>
    <row r="73" spans="1:14" ht="12">
      <c r="A73" s="130"/>
      <c r="B73" s="130"/>
      <c r="C73" s="137"/>
      <c r="D73" s="138"/>
      <c r="E73" s="131"/>
      <c r="F73" s="130"/>
      <c r="G73" s="130"/>
      <c r="H73" s="130"/>
      <c r="I73" s="130"/>
      <c r="J73" s="130"/>
      <c r="K73" s="130"/>
      <c r="L73" s="131"/>
      <c r="M73" s="130"/>
      <c r="N73" s="133"/>
    </row>
    <row r="74" spans="1:14" ht="12">
      <c r="A74" s="130"/>
      <c r="B74" s="130"/>
      <c r="C74" s="137"/>
      <c r="D74" s="139"/>
      <c r="E74" s="131"/>
      <c r="F74" s="130"/>
      <c r="G74" s="130"/>
      <c r="H74" s="130"/>
      <c r="I74" s="130"/>
      <c r="J74" s="130"/>
      <c r="K74" s="130"/>
      <c r="L74" s="131"/>
      <c r="M74" s="130"/>
      <c r="N74" s="133"/>
    </row>
    <row r="75" spans="1:14" ht="12">
      <c r="A75" s="130"/>
      <c r="B75" s="130"/>
      <c r="C75" s="137"/>
      <c r="D75" s="139"/>
      <c r="E75" s="131"/>
      <c r="F75" s="130"/>
      <c r="G75" s="130"/>
      <c r="H75" s="130"/>
      <c r="I75" s="130"/>
      <c r="J75" s="130"/>
      <c r="K75" s="130"/>
      <c r="L75" s="131"/>
      <c r="M75" s="130"/>
      <c r="N75" s="133"/>
    </row>
    <row r="76" spans="1:14" ht="12">
      <c r="A76" s="130"/>
      <c r="B76" s="130"/>
      <c r="C76" s="137"/>
      <c r="D76" s="139"/>
      <c r="E76" s="131"/>
      <c r="F76" s="130"/>
      <c r="G76" s="130"/>
      <c r="H76" s="130"/>
      <c r="I76" s="130"/>
      <c r="J76" s="130"/>
      <c r="K76" s="130"/>
      <c r="L76" s="131"/>
      <c r="M76" s="130"/>
      <c r="N76" s="133"/>
    </row>
    <row r="77" spans="1:7" ht="12">
      <c r="A77" s="130"/>
      <c r="B77" s="130"/>
      <c r="C77" s="130"/>
      <c r="D77" s="130"/>
      <c r="E77" s="131"/>
      <c r="F77" s="130"/>
      <c r="G77" s="130"/>
    </row>
    <row r="78" spans="1:7" ht="12">
      <c r="A78" s="130"/>
      <c r="B78" s="130"/>
      <c r="C78" s="130"/>
      <c r="D78" s="130"/>
      <c r="E78" s="131"/>
      <c r="F78" s="130"/>
      <c r="G78" s="130"/>
    </row>
    <row r="79" ht="12">
      <c r="E79" s="16"/>
    </row>
    <row r="80" ht="12">
      <c r="E80" s="16"/>
    </row>
  </sheetData>
  <mergeCells count="6">
    <mergeCell ref="A1:G1"/>
    <mergeCell ref="E3:G3"/>
    <mergeCell ref="G4:G5"/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0">
    <pageSetUpPr fitToPage="1"/>
  </sheetPr>
  <dimension ref="A1:N85"/>
  <sheetViews>
    <sheetView zoomScale="90" zoomScaleNormal="90" workbookViewId="0" topLeftCell="A1">
      <selection activeCell="A1" sqref="A1:G1"/>
    </sheetView>
  </sheetViews>
  <sheetFormatPr defaultColWidth="9.140625" defaultRowHeight="12.75"/>
  <cols>
    <col min="1" max="1" width="18.00390625" style="3" customWidth="1"/>
    <col min="2" max="2" width="56.28125" style="3" customWidth="1"/>
    <col min="3" max="3" width="15.28125" style="3" customWidth="1"/>
    <col min="4" max="4" width="25.7109375" style="3" customWidth="1"/>
    <col min="5" max="7" width="25.57421875" style="3" customWidth="1"/>
    <col min="8" max="8" width="3.7109375" style="3" hidden="1" customWidth="1"/>
    <col min="9" max="11" width="16.28125" style="3" hidden="1" customWidth="1"/>
    <col min="12" max="12" width="9.7109375" style="16" hidden="1" customWidth="1"/>
    <col min="13" max="13" width="9.140625" style="3" customWidth="1"/>
    <col min="14" max="14" width="50.140625" style="4" customWidth="1"/>
    <col min="15" max="16384" width="9.140625" style="3" customWidth="1"/>
  </cols>
  <sheetData>
    <row r="1" spans="1:7" ht="15">
      <c r="A1" s="157" t="s">
        <v>157</v>
      </c>
      <c r="B1" s="157"/>
      <c r="C1" s="157"/>
      <c r="D1" s="157"/>
      <c r="E1" s="157"/>
      <c r="F1" s="157"/>
      <c r="G1" s="157"/>
    </row>
    <row r="2" ht="12" customHeight="1" thickBot="1">
      <c r="G2" s="144" t="s">
        <v>156</v>
      </c>
    </row>
    <row r="3" spans="1:14" s="2" customFormat="1" ht="16.5" thickBot="1">
      <c r="A3" s="166"/>
      <c r="B3" s="158"/>
      <c r="C3" s="159"/>
      <c r="D3" s="141"/>
      <c r="E3" s="158" t="s">
        <v>151</v>
      </c>
      <c r="F3" s="158"/>
      <c r="G3" s="159"/>
      <c r="L3" s="37"/>
      <c r="N3" s="1"/>
    </row>
    <row r="4" spans="1:12" s="29" customFormat="1" ht="12.75">
      <c r="A4" s="167"/>
      <c r="B4" s="168"/>
      <c r="C4" s="169"/>
      <c r="D4" s="160" t="s">
        <v>142</v>
      </c>
      <c r="E4" s="160" t="s">
        <v>121</v>
      </c>
      <c r="F4" s="160" t="s">
        <v>143</v>
      </c>
      <c r="G4" s="160" t="s">
        <v>144</v>
      </c>
      <c r="H4" s="27"/>
      <c r="I4" s="27"/>
      <c r="J4" s="30"/>
      <c r="K4" s="28"/>
      <c r="L4" s="38"/>
    </row>
    <row r="5" spans="1:14" ht="12.75" thickBot="1">
      <c r="A5" s="170"/>
      <c r="B5" s="171"/>
      <c r="C5" s="172"/>
      <c r="D5" s="161"/>
      <c r="E5" s="161"/>
      <c r="F5" s="161"/>
      <c r="G5" s="161"/>
      <c r="H5" s="6"/>
      <c r="I5" s="6"/>
      <c r="J5" s="6"/>
      <c r="K5" s="6"/>
      <c r="L5" s="36">
        <f aca="true" t="shared" si="0" ref="L5:L22">+D7-E7-F7-G7</f>
        <v>0</v>
      </c>
      <c r="N5" s="7"/>
    </row>
    <row r="6" spans="1:14" ht="13.5" thickBot="1">
      <c r="A6" s="87" t="s">
        <v>141</v>
      </c>
      <c r="B6" s="88" t="s">
        <v>26</v>
      </c>
      <c r="C6" s="89" t="s">
        <v>122</v>
      </c>
      <c r="D6" s="90" t="s">
        <v>135</v>
      </c>
      <c r="E6" s="90" t="s">
        <v>136</v>
      </c>
      <c r="F6" s="90" t="s">
        <v>137</v>
      </c>
      <c r="G6" s="91" t="s">
        <v>138</v>
      </c>
      <c r="H6" s="6"/>
      <c r="I6" s="6"/>
      <c r="J6" s="6"/>
      <c r="K6" s="6"/>
      <c r="L6" s="36">
        <f t="shared" si="0"/>
        <v>0</v>
      </c>
      <c r="N6" s="9"/>
    </row>
    <row r="7" spans="1:14" ht="12">
      <c r="A7" s="5" t="s">
        <v>27</v>
      </c>
      <c r="B7" s="48" t="s">
        <v>28</v>
      </c>
      <c r="C7" s="145" t="s">
        <v>0</v>
      </c>
      <c r="D7" s="41">
        <v>1947575</v>
      </c>
      <c r="E7" s="41">
        <v>1016880</v>
      </c>
      <c r="F7" s="41">
        <v>898959</v>
      </c>
      <c r="G7" s="42">
        <v>31736</v>
      </c>
      <c r="H7" s="6"/>
      <c r="I7" s="6"/>
      <c r="J7" s="6"/>
      <c r="K7" s="6"/>
      <c r="L7" s="36">
        <f t="shared" si="0"/>
        <v>0</v>
      </c>
      <c r="N7" s="9"/>
    </row>
    <row r="8" spans="1:14" ht="12">
      <c r="A8" s="8" t="s">
        <v>29</v>
      </c>
      <c r="B8" s="53" t="s">
        <v>30</v>
      </c>
      <c r="C8" s="146">
        <v>2</v>
      </c>
      <c r="D8" s="43">
        <v>0</v>
      </c>
      <c r="E8" s="43">
        <v>0</v>
      </c>
      <c r="F8" s="43">
        <v>0</v>
      </c>
      <c r="G8" s="44">
        <v>0</v>
      </c>
      <c r="H8" s="6"/>
      <c r="I8" s="6"/>
      <c r="J8" s="6"/>
      <c r="K8" s="6"/>
      <c r="L8" s="36">
        <f t="shared" si="0"/>
        <v>0</v>
      </c>
      <c r="N8" s="7"/>
    </row>
    <row r="9" spans="1:14" ht="12">
      <c r="A9" s="10" t="s">
        <v>31</v>
      </c>
      <c r="B9" s="58" t="s">
        <v>32</v>
      </c>
      <c r="C9" s="147" t="s">
        <v>1</v>
      </c>
      <c r="D9" s="43">
        <v>1947575</v>
      </c>
      <c r="E9" s="43">
        <v>1016880</v>
      </c>
      <c r="F9" s="43">
        <v>898959</v>
      </c>
      <c r="G9" s="44">
        <v>31736</v>
      </c>
      <c r="H9" s="6"/>
      <c r="I9" s="6"/>
      <c r="J9" s="6"/>
      <c r="K9" s="6"/>
      <c r="L9" s="36">
        <f t="shared" si="0"/>
        <v>0</v>
      </c>
      <c r="N9" s="7"/>
    </row>
    <row r="10" spans="1:14" s="20" customFormat="1" ht="12">
      <c r="A10" s="5" t="s">
        <v>33</v>
      </c>
      <c r="B10" s="48" t="s">
        <v>34</v>
      </c>
      <c r="C10" s="148">
        <v>4</v>
      </c>
      <c r="D10" s="43">
        <v>256255</v>
      </c>
      <c r="E10" s="43">
        <v>128708</v>
      </c>
      <c r="F10" s="43">
        <v>126939</v>
      </c>
      <c r="G10" s="44">
        <v>608</v>
      </c>
      <c r="H10" s="19"/>
      <c r="I10" s="19"/>
      <c r="J10" s="19"/>
      <c r="K10" s="19"/>
      <c r="L10" s="36">
        <f t="shared" si="0"/>
        <v>0</v>
      </c>
      <c r="N10" s="21"/>
    </row>
    <row r="11" spans="1:14" ht="12">
      <c r="A11" s="11" t="s">
        <v>35</v>
      </c>
      <c r="B11" s="62" t="s">
        <v>36</v>
      </c>
      <c r="C11" s="149">
        <v>5</v>
      </c>
      <c r="D11" s="43">
        <v>1691320</v>
      </c>
      <c r="E11" s="43">
        <v>888172</v>
      </c>
      <c r="F11" s="43">
        <v>772020</v>
      </c>
      <c r="G11" s="44">
        <v>31128</v>
      </c>
      <c r="H11" s="6"/>
      <c r="I11" s="6"/>
      <c r="J11" s="6"/>
      <c r="K11" s="6"/>
      <c r="L11" s="36">
        <f t="shared" si="0"/>
        <v>0</v>
      </c>
      <c r="N11" s="7"/>
    </row>
    <row r="12" spans="1:14" ht="24">
      <c r="A12" s="12" t="s">
        <v>37</v>
      </c>
      <c r="B12" s="65" t="s">
        <v>38</v>
      </c>
      <c r="C12" s="150" t="s">
        <v>2</v>
      </c>
      <c r="D12" s="43">
        <v>256255</v>
      </c>
      <c r="E12" s="43">
        <v>128708</v>
      </c>
      <c r="F12" s="43">
        <v>126939</v>
      </c>
      <c r="G12" s="44">
        <v>608</v>
      </c>
      <c r="H12" s="6"/>
      <c r="I12" s="6"/>
      <c r="J12" s="6"/>
      <c r="K12" s="6"/>
      <c r="L12" s="36">
        <f t="shared" si="0"/>
        <v>0</v>
      </c>
      <c r="N12" s="7"/>
    </row>
    <row r="13" spans="1:14" ht="12">
      <c r="A13" s="12" t="s">
        <v>39</v>
      </c>
      <c r="B13" s="65" t="s">
        <v>40</v>
      </c>
      <c r="C13" s="150">
        <v>7</v>
      </c>
      <c r="D13" s="43">
        <v>641849</v>
      </c>
      <c r="E13" s="43">
        <v>333594</v>
      </c>
      <c r="F13" s="43">
        <v>296801</v>
      </c>
      <c r="G13" s="44">
        <v>11454</v>
      </c>
      <c r="H13" s="6"/>
      <c r="I13" s="6"/>
      <c r="J13" s="6"/>
      <c r="K13" s="6"/>
      <c r="L13" s="36">
        <f t="shared" si="0"/>
        <v>0</v>
      </c>
      <c r="N13" s="7"/>
    </row>
    <row r="14" spans="1:14" ht="12">
      <c r="A14" s="12" t="s">
        <v>41</v>
      </c>
      <c r="B14" s="65" t="s">
        <v>42</v>
      </c>
      <c r="C14" s="150" t="s">
        <v>3</v>
      </c>
      <c r="D14" s="43">
        <v>1305726</v>
      </c>
      <c r="E14" s="43">
        <v>683286</v>
      </c>
      <c r="F14" s="43">
        <v>602158</v>
      </c>
      <c r="G14" s="44">
        <v>20282</v>
      </c>
      <c r="H14" s="6"/>
      <c r="I14" s="6"/>
      <c r="J14" s="6"/>
      <c r="K14" s="6"/>
      <c r="L14" s="36">
        <f t="shared" si="0"/>
        <v>0</v>
      </c>
      <c r="N14" s="7"/>
    </row>
    <row r="15" spans="1:14" ht="12">
      <c r="A15" s="12" t="s">
        <v>43</v>
      </c>
      <c r="B15" s="65" t="s">
        <v>44</v>
      </c>
      <c r="C15" s="150">
        <v>9</v>
      </c>
      <c r="D15" s="43">
        <v>378564</v>
      </c>
      <c r="E15" s="43">
        <v>269331</v>
      </c>
      <c r="F15" s="43">
        <v>107288</v>
      </c>
      <c r="G15" s="44">
        <v>1945</v>
      </c>
      <c r="H15" s="6"/>
      <c r="I15" s="6"/>
      <c r="J15" s="6"/>
      <c r="K15" s="6"/>
      <c r="L15" s="36">
        <f t="shared" si="0"/>
        <v>0</v>
      </c>
      <c r="N15" s="7"/>
    </row>
    <row r="16" spans="1:14" ht="12">
      <c r="A16" s="12" t="s">
        <v>45</v>
      </c>
      <c r="B16" s="65" t="s">
        <v>46</v>
      </c>
      <c r="C16" s="150" t="s">
        <v>4</v>
      </c>
      <c r="D16" s="43">
        <v>927162</v>
      </c>
      <c r="E16" s="43">
        <v>413955</v>
      </c>
      <c r="F16" s="43">
        <v>494870</v>
      </c>
      <c r="G16" s="44">
        <v>18337</v>
      </c>
      <c r="H16" s="6"/>
      <c r="I16" s="6"/>
      <c r="J16" s="6"/>
      <c r="K16" s="6"/>
      <c r="L16" s="36">
        <f t="shared" si="0"/>
        <v>0</v>
      </c>
      <c r="N16" s="7"/>
    </row>
    <row r="17" spans="1:14" ht="12">
      <c r="A17" s="12" t="s">
        <v>47</v>
      </c>
      <c r="B17" s="65" t="s">
        <v>48</v>
      </c>
      <c r="C17" s="150">
        <v>11</v>
      </c>
      <c r="D17" s="43">
        <v>927172</v>
      </c>
      <c r="E17" s="43">
        <v>413965</v>
      </c>
      <c r="F17" s="43">
        <v>494870</v>
      </c>
      <c r="G17" s="44">
        <v>18337</v>
      </c>
      <c r="H17" s="6"/>
      <c r="I17" s="6"/>
      <c r="J17" s="6"/>
      <c r="K17" s="6"/>
      <c r="L17" s="36">
        <f t="shared" si="0"/>
        <v>0</v>
      </c>
      <c r="N17" s="7"/>
    </row>
    <row r="18" spans="1:14" ht="12">
      <c r="A18" s="12" t="s">
        <v>49</v>
      </c>
      <c r="B18" s="65" t="s">
        <v>50</v>
      </c>
      <c r="C18" s="150">
        <v>12</v>
      </c>
      <c r="D18" s="43">
        <v>0</v>
      </c>
      <c r="E18" s="43">
        <v>0</v>
      </c>
      <c r="F18" s="43">
        <v>0</v>
      </c>
      <c r="G18" s="44">
        <v>0</v>
      </c>
      <c r="H18" s="6"/>
      <c r="I18" s="6"/>
      <c r="J18" s="6"/>
      <c r="K18" s="6"/>
      <c r="L18" s="36">
        <f t="shared" si="0"/>
        <v>0</v>
      </c>
      <c r="N18" s="7"/>
    </row>
    <row r="19" spans="1:14" ht="12">
      <c r="A19" s="12" t="s">
        <v>51</v>
      </c>
      <c r="B19" s="65" t="s">
        <v>52</v>
      </c>
      <c r="C19" s="150">
        <v>13</v>
      </c>
      <c r="D19" s="43">
        <v>0</v>
      </c>
      <c r="E19" s="43">
        <v>0</v>
      </c>
      <c r="F19" s="43">
        <v>0</v>
      </c>
      <c r="G19" s="44">
        <v>0</v>
      </c>
      <c r="H19" s="6"/>
      <c r="I19" s="6"/>
      <c r="J19" s="6"/>
      <c r="K19" s="6"/>
      <c r="L19" s="36">
        <f t="shared" si="0"/>
        <v>0</v>
      </c>
      <c r="N19" s="9"/>
    </row>
    <row r="20" spans="1:14" ht="12">
      <c r="A20" s="12" t="s">
        <v>53</v>
      </c>
      <c r="B20" s="65" t="s">
        <v>54</v>
      </c>
      <c r="C20" s="150" t="s">
        <v>5</v>
      </c>
      <c r="D20" s="43">
        <v>-10</v>
      </c>
      <c r="E20" s="43">
        <v>-10</v>
      </c>
      <c r="F20" s="43">
        <v>0</v>
      </c>
      <c r="G20" s="44">
        <v>0</v>
      </c>
      <c r="H20" s="6"/>
      <c r="I20" s="6">
        <f>+G22+F22+E22-D22</f>
        <v>5467</v>
      </c>
      <c r="J20" s="6" t="s">
        <v>20</v>
      </c>
      <c r="K20" s="6"/>
      <c r="L20" s="36">
        <f t="shared" si="0"/>
        <v>-5467</v>
      </c>
      <c r="N20" s="9"/>
    </row>
    <row r="21" spans="1:14" ht="12">
      <c r="A21" s="12" t="s">
        <v>55</v>
      </c>
      <c r="B21" s="65" t="s">
        <v>56</v>
      </c>
      <c r="C21" s="150">
        <v>15</v>
      </c>
      <c r="D21" s="43">
        <v>1328385</v>
      </c>
      <c r="E21" s="43">
        <v>1209648</v>
      </c>
      <c r="F21" s="43">
        <v>118737</v>
      </c>
      <c r="G21" s="44">
        <v>0</v>
      </c>
      <c r="H21" s="6"/>
      <c r="I21" s="6"/>
      <c r="J21" s="6"/>
      <c r="K21" s="6"/>
      <c r="L21" s="36">
        <f t="shared" si="0"/>
        <v>0</v>
      </c>
      <c r="N21" s="7"/>
    </row>
    <row r="22" spans="1:14" ht="13.5">
      <c r="A22" s="12" t="s">
        <v>57</v>
      </c>
      <c r="B22" s="65" t="s">
        <v>126</v>
      </c>
      <c r="C22" s="150">
        <v>16</v>
      </c>
      <c r="D22" s="43">
        <v>226818</v>
      </c>
      <c r="E22" s="43">
        <v>192753</v>
      </c>
      <c r="F22" s="43">
        <v>36293</v>
      </c>
      <c r="G22" s="44">
        <v>3239</v>
      </c>
      <c r="H22" s="6"/>
      <c r="I22" s="6">
        <f>+G24+F24+E24-D24</f>
        <v>5467</v>
      </c>
      <c r="J22" s="6" t="s">
        <v>21</v>
      </c>
      <c r="K22" s="6"/>
      <c r="L22" s="36">
        <f t="shared" si="0"/>
        <v>-5467</v>
      </c>
      <c r="N22" s="7"/>
    </row>
    <row r="23" spans="1:14" ht="12">
      <c r="A23" s="12" t="s">
        <v>58</v>
      </c>
      <c r="B23" s="65" t="s">
        <v>59</v>
      </c>
      <c r="C23" s="150">
        <v>17</v>
      </c>
      <c r="D23" s="43">
        <v>158444</v>
      </c>
      <c r="E23" s="43">
        <v>146892</v>
      </c>
      <c r="F23" s="43">
        <v>11552</v>
      </c>
      <c r="G23" s="44">
        <v>0</v>
      </c>
      <c r="H23" s="6"/>
      <c r="I23" s="6">
        <f>+F25+G25</f>
        <v>4467</v>
      </c>
      <c r="J23" s="6"/>
      <c r="K23" s="6"/>
      <c r="L23" s="36"/>
      <c r="N23" s="7"/>
    </row>
    <row r="24" spans="1:14" ht="13.5">
      <c r="A24" s="5" t="s">
        <v>57</v>
      </c>
      <c r="B24" s="48" t="s">
        <v>127</v>
      </c>
      <c r="C24" s="148" t="s">
        <v>6</v>
      </c>
      <c r="D24" s="43">
        <v>837955</v>
      </c>
      <c r="E24" s="43">
        <v>831312</v>
      </c>
      <c r="F24" s="43">
        <v>8670</v>
      </c>
      <c r="G24" s="44">
        <v>3440</v>
      </c>
      <c r="H24" s="6"/>
      <c r="I24" s="6">
        <f>+G26+E26</f>
        <v>1000</v>
      </c>
      <c r="J24" s="6"/>
      <c r="K24" s="6"/>
      <c r="L24" s="36"/>
      <c r="N24" s="7"/>
    </row>
    <row r="25" spans="1:14" ht="13.5">
      <c r="A25" s="13" t="s">
        <v>60</v>
      </c>
      <c r="B25" s="68" t="s">
        <v>145</v>
      </c>
      <c r="C25" s="148"/>
      <c r="D25" s="17" t="s">
        <v>140</v>
      </c>
      <c r="E25" s="17" t="s">
        <v>140</v>
      </c>
      <c r="F25" s="43">
        <v>1100</v>
      </c>
      <c r="G25" s="44">
        <v>3367</v>
      </c>
      <c r="H25" s="6"/>
      <c r="I25" s="6">
        <f>+F27+E27</f>
        <v>0</v>
      </c>
      <c r="J25" s="6">
        <f>SUM(I23:I25)</f>
        <v>5467</v>
      </c>
      <c r="K25" s="6"/>
      <c r="L25" s="36"/>
      <c r="N25" s="7"/>
    </row>
    <row r="26" spans="1:14" ht="13.5">
      <c r="A26" s="13" t="s">
        <v>61</v>
      </c>
      <c r="B26" s="68" t="s">
        <v>146</v>
      </c>
      <c r="C26" s="148"/>
      <c r="D26" s="17" t="s">
        <v>140</v>
      </c>
      <c r="E26" s="43">
        <v>1000</v>
      </c>
      <c r="F26" s="17" t="s">
        <v>140</v>
      </c>
      <c r="G26" s="44">
        <v>0</v>
      </c>
      <c r="H26" s="6"/>
      <c r="I26" s="34">
        <f>+I20-I22</f>
        <v>0</v>
      </c>
      <c r="J26" s="34">
        <f>+I22-J25</f>
        <v>0</v>
      </c>
      <c r="K26" s="6"/>
      <c r="L26" s="36">
        <f aca="true" t="shared" si="1" ref="L26:L38">+D28-E28-F28-G28</f>
        <v>-5467</v>
      </c>
      <c r="N26" s="9"/>
    </row>
    <row r="27" spans="1:14" ht="25.5">
      <c r="A27" s="13" t="s">
        <v>62</v>
      </c>
      <c r="B27" s="68" t="s">
        <v>147</v>
      </c>
      <c r="C27" s="148"/>
      <c r="D27" s="17" t="s">
        <v>140</v>
      </c>
      <c r="E27" s="43">
        <v>0</v>
      </c>
      <c r="F27" s="43">
        <v>0</v>
      </c>
      <c r="G27" s="40" t="s">
        <v>140</v>
      </c>
      <c r="H27" s="6"/>
      <c r="I27" s="6"/>
      <c r="J27" s="6"/>
      <c r="K27" s="6"/>
      <c r="L27" s="36">
        <f t="shared" si="1"/>
        <v>0</v>
      </c>
      <c r="N27" s="9"/>
    </row>
    <row r="28" spans="1:14" ht="13.5">
      <c r="A28" s="8" t="s">
        <v>63</v>
      </c>
      <c r="B28" s="53" t="s">
        <v>128</v>
      </c>
      <c r="C28" s="146">
        <v>19</v>
      </c>
      <c r="D28" s="43">
        <v>837955</v>
      </c>
      <c r="E28" s="43">
        <v>831312</v>
      </c>
      <c r="F28" s="43">
        <v>8670</v>
      </c>
      <c r="G28" s="44">
        <v>3440</v>
      </c>
      <c r="H28" s="6"/>
      <c r="I28" s="6"/>
      <c r="J28" s="6"/>
      <c r="K28" s="6"/>
      <c r="L28" s="36">
        <f t="shared" si="1"/>
        <v>0</v>
      </c>
      <c r="N28" s="9"/>
    </row>
    <row r="29" spans="1:14" ht="24">
      <c r="A29" s="12" t="s">
        <v>64</v>
      </c>
      <c r="B29" s="48" t="s">
        <v>129</v>
      </c>
      <c r="C29" s="148">
        <v>20</v>
      </c>
      <c r="D29" s="43">
        <v>0</v>
      </c>
      <c r="E29" s="43">
        <v>0</v>
      </c>
      <c r="F29" s="43">
        <v>0</v>
      </c>
      <c r="G29" s="44">
        <v>0</v>
      </c>
      <c r="H29" s="6"/>
      <c r="I29" s="6"/>
      <c r="J29" s="6"/>
      <c r="K29" s="6"/>
      <c r="L29" s="36">
        <f t="shared" si="1"/>
        <v>0</v>
      </c>
      <c r="N29" s="7"/>
    </row>
    <row r="30" spans="1:14" ht="24">
      <c r="A30" s="12" t="s">
        <v>65</v>
      </c>
      <c r="B30" s="65" t="s">
        <v>66</v>
      </c>
      <c r="C30" s="150" t="s">
        <v>7</v>
      </c>
      <c r="D30" s="43">
        <v>558794</v>
      </c>
      <c r="E30" s="43">
        <v>424187</v>
      </c>
      <c r="F30" s="43">
        <v>134808</v>
      </c>
      <c r="G30" s="44">
        <v>-201</v>
      </c>
      <c r="H30" s="6"/>
      <c r="I30" s="6"/>
      <c r="J30" s="6"/>
      <c r="K30" s="6"/>
      <c r="L30" s="36">
        <f t="shared" si="1"/>
        <v>0</v>
      </c>
      <c r="N30" s="7"/>
    </row>
    <row r="31" spans="1:14" ht="12">
      <c r="A31" s="12" t="s">
        <v>67</v>
      </c>
      <c r="B31" s="65" t="s">
        <v>68</v>
      </c>
      <c r="C31" s="150">
        <v>22</v>
      </c>
      <c r="D31" s="43">
        <v>776833</v>
      </c>
      <c r="E31" s="43">
        <v>624417</v>
      </c>
      <c r="F31" s="43">
        <v>152416</v>
      </c>
      <c r="G31" s="44">
        <v>0</v>
      </c>
      <c r="H31" s="6"/>
      <c r="I31" s="6"/>
      <c r="J31" s="6"/>
      <c r="K31" s="6"/>
      <c r="L31" s="36">
        <f t="shared" si="1"/>
        <v>0</v>
      </c>
      <c r="N31" s="7"/>
    </row>
    <row r="32" spans="1:14" ht="12">
      <c r="A32" s="5" t="s">
        <v>69</v>
      </c>
      <c r="B32" s="48" t="s">
        <v>70</v>
      </c>
      <c r="C32" s="148" t="s">
        <v>8</v>
      </c>
      <c r="D32" s="43">
        <v>1224573</v>
      </c>
      <c r="E32" s="43">
        <v>123199</v>
      </c>
      <c r="F32" s="43">
        <v>3170</v>
      </c>
      <c r="G32" s="44">
        <v>1098204</v>
      </c>
      <c r="H32" s="6"/>
      <c r="I32" s="6"/>
      <c r="J32" s="6"/>
      <c r="K32" s="6"/>
      <c r="L32" s="36">
        <f t="shared" si="1"/>
        <v>0</v>
      </c>
      <c r="N32" s="7"/>
    </row>
    <row r="33" spans="1:14" ht="12">
      <c r="A33" s="8" t="s">
        <v>71</v>
      </c>
      <c r="B33" s="53" t="s">
        <v>72</v>
      </c>
      <c r="C33" s="146">
        <v>24</v>
      </c>
      <c r="D33" s="43">
        <v>1218760</v>
      </c>
      <c r="E33" s="43">
        <v>120717</v>
      </c>
      <c r="F33" s="43">
        <v>0</v>
      </c>
      <c r="G33" s="44">
        <v>1098043</v>
      </c>
      <c r="H33" s="6"/>
      <c r="I33" s="6">
        <f>+G35+F35+E35-D35</f>
        <v>597860</v>
      </c>
      <c r="J33" s="6" t="s">
        <v>22</v>
      </c>
      <c r="K33" s="6"/>
      <c r="L33" s="36">
        <f t="shared" si="1"/>
        <v>-597860</v>
      </c>
      <c r="N33" s="7"/>
    </row>
    <row r="34" spans="1:14" ht="12">
      <c r="A34" s="5" t="s">
        <v>73</v>
      </c>
      <c r="B34" s="48" t="s">
        <v>74</v>
      </c>
      <c r="C34" s="148">
        <v>25</v>
      </c>
      <c r="D34" s="43">
        <v>5813</v>
      </c>
      <c r="E34" s="43">
        <v>2482</v>
      </c>
      <c r="F34" s="43">
        <v>3170</v>
      </c>
      <c r="G34" s="44">
        <v>161</v>
      </c>
      <c r="H34" s="6"/>
      <c r="I34" s="6"/>
      <c r="J34" s="6"/>
      <c r="K34" s="6"/>
      <c r="L34" s="36">
        <f t="shared" si="1"/>
        <v>0</v>
      </c>
      <c r="N34" s="7"/>
    </row>
    <row r="35" spans="1:14" ht="13.5">
      <c r="A35" s="12" t="s">
        <v>75</v>
      </c>
      <c r="B35" s="65" t="s">
        <v>130</v>
      </c>
      <c r="C35" s="150">
        <v>26</v>
      </c>
      <c r="D35" s="43">
        <v>83464</v>
      </c>
      <c r="E35" s="43">
        <v>119832</v>
      </c>
      <c r="F35" s="43">
        <v>531514</v>
      </c>
      <c r="G35" s="44">
        <v>29978</v>
      </c>
      <c r="H35" s="6"/>
      <c r="I35" s="6"/>
      <c r="J35" s="6"/>
      <c r="K35" s="6"/>
      <c r="L35" s="36">
        <f t="shared" si="1"/>
        <v>0</v>
      </c>
      <c r="N35" s="9"/>
    </row>
    <row r="36" spans="1:14" ht="12">
      <c r="A36" s="12" t="s">
        <v>67</v>
      </c>
      <c r="B36" s="65" t="s">
        <v>168</v>
      </c>
      <c r="C36" s="150">
        <v>27</v>
      </c>
      <c r="D36" s="43">
        <v>0</v>
      </c>
      <c r="E36" s="43">
        <v>0</v>
      </c>
      <c r="F36" s="43">
        <v>0</v>
      </c>
      <c r="G36" s="44">
        <v>0</v>
      </c>
      <c r="H36" s="6"/>
      <c r="I36" s="6"/>
      <c r="J36" s="6"/>
      <c r="K36" s="6"/>
      <c r="L36" s="36">
        <f t="shared" si="1"/>
        <v>0</v>
      </c>
      <c r="N36" s="9"/>
    </row>
    <row r="37" spans="1:14" s="20" customFormat="1" ht="12">
      <c r="A37" s="12" t="s">
        <v>76</v>
      </c>
      <c r="B37" s="65" t="s">
        <v>77</v>
      </c>
      <c r="C37" s="150">
        <v>28</v>
      </c>
      <c r="D37" s="43">
        <v>1097887</v>
      </c>
      <c r="E37" s="43">
        <v>286654</v>
      </c>
      <c r="F37" s="43">
        <v>61514</v>
      </c>
      <c r="G37" s="44">
        <v>749719</v>
      </c>
      <c r="H37" s="19"/>
      <c r="I37" s="6"/>
      <c r="J37" s="6"/>
      <c r="K37" s="19"/>
      <c r="L37" s="36">
        <f t="shared" si="1"/>
        <v>0</v>
      </c>
      <c r="N37" s="21"/>
    </row>
    <row r="38" spans="1:14" ht="24">
      <c r="A38" s="12" t="s">
        <v>119</v>
      </c>
      <c r="B38" s="65" t="s">
        <v>78</v>
      </c>
      <c r="C38" s="150">
        <v>29</v>
      </c>
      <c r="D38" s="43">
        <v>226195</v>
      </c>
      <c r="E38" s="43">
        <v>65946</v>
      </c>
      <c r="F38" s="43">
        <v>4931</v>
      </c>
      <c r="G38" s="44">
        <v>155318</v>
      </c>
      <c r="H38" s="6"/>
      <c r="I38" s="6">
        <f>+G40+F40+E40-D40</f>
        <v>597860</v>
      </c>
      <c r="J38" s="6" t="s">
        <v>23</v>
      </c>
      <c r="K38" s="6"/>
      <c r="L38" s="36">
        <f t="shared" si="1"/>
        <v>-597860</v>
      </c>
      <c r="N38" s="7"/>
    </row>
    <row r="39" spans="1:14" ht="24">
      <c r="A39" s="12" t="s">
        <v>120</v>
      </c>
      <c r="B39" s="65" t="s">
        <v>79</v>
      </c>
      <c r="C39" s="150" t="s">
        <v>9</v>
      </c>
      <c r="D39" s="43">
        <v>1324082</v>
      </c>
      <c r="E39" s="43">
        <v>352600</v>
      </c>
      <c r="F39" s="43">
        <v>66445</v>
      </c>
      <c r="G39" s="44">
        <v>905037</v>
      </c>
      <c r="H39" s="6"/>
      <c r="I39" s="6">
        <f>+F41+G41</f>
        <v>71630</v>
      </c>
      <c r="J39" s="6"/>
      <c r="K39" s="6"/>
      <c r="L39" s="36"/>
      <c r="N39" s="7"/>
    </row>
    <row r="40" spans="1:14" ht="13.5">
      <c r="A40" s="10" t="s">
        <v>75</v>
      </c>
      <c r="B40" s="58" t="s">
        <v>131</v>
      </c>
      <c r="C40" s="147">
        <v>31</v>
      </c>
      <c r="D40" s="43">
        <v>83494</v>
      </c>
      <c r="E40" s="43">
        <v>412289</v>
      </c>
      <c r="F40" s="43">
        <v>34369</v>
      </c>
      <c r="G40" s="44">
        <v>234696</v>
      </c>
      <c r="H40" s="6"/>
      <c r="I40" s="6">
        <f>+G42+E42</f>
        <v>520764</v>
      </c>
      <c r="J40" s="6"/>
      <c r="K40" s="6"/>
      <c r="L40" s="36"/>
      <c r="N40" s="7"/>
    </row>
    <row r="41" spans="1:14" ht="13.5">
      <c r="A41" s="13" t="s">
        <v>80</v>
      </c>
      <c r="B41" s="68" t="s">
        <v>145</v>
      </c>
      <c r="C41" s="148"/>
      <c r="D41" s="17" t="s">
        <v>140</v>
      </c>
      <c r="E41" s="17" t="s">
        <v>140</v>
      </c>
      <c r="F41" s="43">
        <v>4709</v>
      </c>
      <c r="G41" s="40">
        <v>66921</v>
      </c>
      <c r="H41" s="6"/>
      <c r="I41" s="6">
        <f>+F43+E43</f>
        <v>5466</v>
      </c>
      <c r="J41" s="6">
        <f>SUM(I39:I41)</f>
        <v>597860</v>
      </c>
      <c r="K41" s="6"/>
      <c r="L41" s="36"/>
      <c r="N41" s="7"/>
    </row>
    <row r="42" spans="1:14" ht="13.5">
      <c r="A42" s="13" t="s">
        <v>81</v>
      </c>
      <c r="B42" s="68" t="s">
        <v>146</v>
      </c>
      <c r="C42" s="148"/>
      <c r="D42" s="17" t="s">
        <v>140</v>
      </c>
      <c r="E42" s="43">
        <v>353016</v>
      </c>
      <c r="F42" s="17" t="s">
        <v>140</v>
      </c>
      <c r="G42" s="44">
        <v>167748</v>
      </c>
      <c r="H42" s="6"/>
      <c r="I42" s="34">
        <f>+I33-I38</f>
        <v>0</v>
      </c>
      <c r="J42" s="34">
        <f>+I38-J41</f>
        <v>0</v>
      </c>
      <c r="K42" s="6"/>
      <c r="L42" s="36">
        <f>+D44-E44-F44-G44</f>
        <v>0</v>
      </c>
      <c r="N42" s="7"/>
    </row>
    <row r="43" spans="1:14" ht="25.5">
      <c r="A43" s="13" t="s">
        <v>82</v>
      </c>
      <c r="B43" s="68" t="s">
        <v>147</v>
      </c>
      <c r="C43" s="148"/>
      <c r="D43" s="17" t="s">
        <v>140</v>
      </c>
      <c r="E43" s="43">
        <v>5040</v>
      </c>
      <c r="F43" s="43">
        <v>426</v>
      </c>
      <c r="G43" s="40" t="s">
        <v>140</v>
      </c>
      <c r="H43" s="6"/>
      <c r="I43" s="6"/>
      <c r="J43" s="6"/>
      <c r="K43" s="6"/>
      <c r="L43" s="36">
        <f>+D45-E45-F45-G45</f>
        <v>0</v>
      </c>
      <c r="N43" s="9"/>
    </row>
    <row r="44" spans="1:14" ht="24">
      <c r="A44" s="12" t="s">
        <v>83</v>
      </c>
      <c r="B44" s="65" t="s">
        <v>84</v>
      </c>
      <c r="C44" s="150" t="s">
        <v>10</v>
      </c>
      <c r="D44" s="43">
        <v>1462283</v>
      </c>
      <c r="E44" s="43">
        <v>592692</v>
      </c>
      <c r="F44" s="43">
        <v>726025</v>
      </c>
      <c r="G44" s="44">
        <v>143566</v>
      </c>
      <c r="H44" s="6"/>
      <c r="I44" s="6"/>
      <c r="J44" s="6"/>
      <c r="K44" s="6"/>
      <c r="L44" s="36">
        <f>+D46-E46-F46-G46</f>
        <v>0</v>
      </c>
      <c r="N44" s="9"/>
    </row>
    <row r="45" spans="1:14" ht="12">
      <c r="A45" s="5" t="s">
        <v>85</v>
      </c>
      <c r="B45" s="48" t="s">
        <v>86</v>
      </c>
      <c r="C45" s="148" t="s">
        <v>11</v>
      </c>
      <c r="D45" s="43">
        <v>1917515</v>
      </c>
      <c r="E45" s="43">
        <v>954118</v>
      </c>
      <c r="F45" s="43">
        <v>776951</v>
      </c>
      <c r="G45" s="44">
        <v>186446</v>
      </c>
      <c r="H45" s="6"/>
      <c r="I45" s="6"/>
      <c r="J45" s="6"/>
      <c r="K45" s="6"/>
      <c r="L45" s="36">
        <f>+D47-E47-F47-G47</f>
        <v>0</v>
      </c>
      <c r="N45" s="9"/>
    </row>
    <row r="46" spans="1:14" ht="12">
      <c r="A46" s="8" t="s">
        <v>87</v>
      </c>
      <c r="B46" s="53" t="s">
        <v>88</v>
      </c>
      <c r="C46" s="146">
        <v>34</v>
      </c>
      <c r="D46" s="43">
        <v>993185</v>
      </c>
      <c r="E46" s="43">
        <v>265864</v>
      </c>
      <c r="F46" s="43">
        <v>572003</v>
      </c>
      <c r="G46" s="44">
        <v>155318</v>
      </c>
      <c r="H46" s="6"/>
      <c r="I46" s="6"/>
      <c r="J46" s="6"/>
      <c r="K46" s="6"/>
      <c r="L46" s="36"/>
      <c r="N46" s="7"/>
    </row>
    <row r="47" spans="1:14" ht="12">
      <c r="A47" s="5" t="s">
        <v>89</v>
      </c>
      <c r="B47" s="48" t="s">
        <v>90</v>
      </c>
      <c r="C47" s="148">
        <v>35</v>
      </c>
      <c r="D47" s="43">
        <v>924330</v>
      </c>
      <c r="E47" s="43">
        <v>688254</v>
      </c>
      <c r="F47" s="43">
        <v>204948</v>
      </c>
      <c r="G47" s="44">
        <v>31128</v>
      </c>
      <c r="H47" s="35"/>
      <c r="I47" s="6"/>
      <c r="J47" s="6"/>
      <c r="K47" s="6"/>
      <c r="L47" s="36">
        <f aca="true" t="shared" si="2" ref="L47:L52">+D49-E49-F49-G49</f>
        <v>0</v>
      </c>
      <c r="N47" s="9"/>
    </row>
    <row r="48" spans="1:14" ht="12">
      <c r="A48" s="12" t="s">
        <v>91</v>
      </c>
      <c r="B48" s="65" t="s">
        <v>92</v>
      </c>
      <c r="C48" s="150">
        <v>36</v>
      </c>
      <c r="D48" s="17" t="s">
        <v>140</v>
      </c>
      <c r="E48" s="17" t="s">
        <v>140</v>
      </c>
      <c r="F48" s="17" t="s">
        <v>140</v>
      </c>
      <c r="G48" s="40" t="s">
        <v>140</v>
      </c>
      <c r="H48" s="6"/>
      <c r="I48" s="6"/>
      <c r="J48" s="6"/>
      <c r="K48" s="6"/>
      <c r="L48" s="36">
        <f t="shared" si="2"/>
        <v>0</v>
      </c>
      <c r="N48" s="9"/>
    </row>
    <row r="49" spans="1:14" ht="12">
      <c r="A49" s="12" t="s">
        <v>93</v>
      </c>
      <c r="B49" s="65" t="s">
        <v>94</v>
      </c>
      <c r="C49" s="150" t="s">
        <v>12</v>
      </c>
      <c r="D49" s="43">
        <v>-76668</v>
      </c>
      <c r="E49" s="43">
        <v>-92095</v>
      </c>
      <c r="F49" s="43">
        <v>56362</v>
      </c>
      <c r="G49" s="44">
        <v>-40935</v>
      </c>
      <c r="H49" s="6"/>
      <c r="I49" s="6">
        <f>+G51+F51+E51-D51</f>
        <v>126870</v>
      </c>
      <c r="J49" s="6" t="s">
        <v>25</v>
      </c>
      <c r="K49" s="6"/>
      <c r="L49" s="36">
        <f t="shared" si="2"/>
        <v>-126870</v>
      </c>
      <c r="N49" s="9"/>
    </row>
    <row r="50" spans="1:14" ht="12">
      <c r="A50" s="12" t="s">
        <v>95</v>
      </c>
      <c r="B50" s="65" t="s">
        <v>96</v>
      </c>
      <c r="C50" s="150" t="s">
        <v>13</v>
      </c>
      <c r="D50" s="43">
        <v>-455232</v>
      </c>
      <c r="E50" s="43">
        <v>-361426</v>
      </c>
      <c r="F50" s="43">
        <v>-50926</v>
      </c>
      <c r="G50" s="44">
        <v>-42880</v>
      </c>
      <c r="H50" s="6"/>
      <c r="I50" s="6"/>
      <c r="J50" s="6"/>
      <c r="K50" s="6"/>
      <c r="L50" s="36">
        <f t="shared" si="2"/>
        <v>0</v>
      </c>
      <c r="N50" s="7"/>
    </row>
    <row r="51" spans="1:14" ht="13.5">
      <c r="A51" s="5" t="s">
        <v>97</v>
      </c>
      <c r="B51" s="48" t="s">
        <v>132</v>
      </c>
      <c r="C51" s="148" t="s">
        <v>14</v>
      </c>
      <c r="D51" s="43">
        <v>31476</v>
      </c>
      <c r="E51" s="43">
        <v>11686</v>
      </c>
      <c r="F51" s="43">
        <v>93026</v>
      </c>
      <c r="G51" s="44">
        <v>53634</v>
      </c>
      <c r="H51" s="6"/>
      <c r="K51" s="6"/>
      <c r="L51" s="36">
        <f t="shared" si="2"/>
        <v>-126870</v>
      </c>
      <c r="N51" s="9"/>
    </row>
    <row r="52" spans="1:14" ht="13.5">
      <c r="A52" s="8" t="s">
        <v>98</v>
      </c>
      <c r="B52" s="53" t="s">
        <v>133</v>
      </c>
      <c r="C52" s="146">
        <v>40</v>
      </c>
      <c r="D52" s="43">
        <v>4738</v>
      </c>
      <c r="E52" s="43">
        <v>2912</v>
      </c>
      <c r="F52" s="43">
        <v>1826</v>
      </c>
      <c r="G52" s="44">
        <v>0</v>
      </c>
      <c r="H52" s="6"/>
      <c r="I52" s="6">
        <f>+G54+F54+E54-D54</f>
        <v>126870</v>
      </c>
      <c r="J52" s="6" t="s">
        <v>24</v>
      </c>
      <c r="K52" s="6"/>
      <c r="L52" s="36">
        <f t="shared" si="2"/>
        <v>-126870</v>
      </c>
      <c r="N52" s="7"/>
    </row>
    <row r="53" spans="1:14" ht="13.5">
      <c r="A53" s="5" t="s">
        <v>99</v>
      </c>
      <c r="B53" s="48" t="s">
        <v>148</v>
      </c>
      <c r="C53" s="148">
        <v>41</v>
      </c>
      <c r="D53" s="43">
        <v>26738</v>
      </c>
      <c r="E53" s="43">
        <v>8774</v>
      </c>
      <c r="F53" s="43">
        <v>91200</v>
      </c>
      <c r="G53" s="44">
        <v>53634</v>
      </c>
      <c r="H53" s="6"/>
      <c r="I53" s="6">
        <f>+F55+G55</f>
        <v>1085</v>
      </c>
      <c r="J53" s="6"/>
      <c r="K53" s="6"/>
      <c r="L53" s="36"/>
      <c r="N53" s="7"/>
    </row>
    <row r="54" spans="1:14" ht="13.5">
      <c r="A54" s="10" t="s">
        <v>100</v>
      </c>
      <c r="B54" s="58" t="s">
        <v>152</v>
      </c>
      <c r="C54" s="147">
        <v>42</v>
      </c>
      <c r="D54" s="43">
        <v>265645</v>
      </c>
      <c r="E54" s="43">
        <v>341603</v>
      </c>
      <c r="F54" s="43">
        <v>49904</v>
      </c>
      <c r="G54" s="44">
        <v>1008</v>
      </c>
      <c r="H54" s="6"/>
      <c r="I54" s="6">
        <f>+G56+E56</f>
        <v>72151</v>
      </c>
      <c r="J54" s="6"/>
      <c r="K54" s="6"/>
      <c r="L54" s="36"/>
      <c r="N54" s="7"/>
    </row>
    <row r="55" spans="1:14" ht="13.5">
      <c r="A55" s="13" t="s">
        <v>101</v>
      </c>
      <c r="B55" s="68" t="s">
        <v>145</v>
      </c>
      <c r="C55" s="148"/>
      <c r="D55" s="17" t="s">
        <v>140</v>
      </c>
      <c r="E55" s="17" t="s">
        <v>140</v>
      </c>
      <c r="F55" s="43">
        <v>219</v>
      </c>
      <c r="G55" s="44">
        <v>866</v>
      </c>
      <c r="H55" s="6"/>
      <c r="I55" s="6">
        <f>+F57+E57</f>
        <v>53634</v>
      </c>
      <c r="J55" s="6">
        <f>SUM(I53:I55)</f>
        <v>126870</v>
      </c>
      <c r="K55" s="6">
        <f>+J55-I49</f>
        <v>0</v>
      </c>
      <c r="L55" s="36"/>
      <c r="N55" s="7"/>
    </row>
    <row r="56" spans="1:14" ht="13.5">
      <c r="A56" s="13" t="s">
        <v>102</v>
      </c>
      <c r="B56" s="68" t="s">
        <v>146</v>
      </c>
      <c r="C56" s="148"/>
      <c r="D56" s="17" t="s">
        <v>140</v>
      </c>
      <c r="E56" s="43">
        <v>72029</v>
      </c>
      <c r="F56" s="17" t="s">
        <v>140</v>
      </c>
      <c r="G56" s="44">
        <v>122</v>
      </c>
      <c r="H56" s="6"/>
      <c r="I56" s="34">
        <f>+I49-I52</f>
        <v>0</v>
      </c>
      <c r="J56" s="34">
        <f>+I52-J55</f>
        <v>0</v>
      </c>
      <c r="K56" s="6"/>
      <c r="L56" s="36">
        <f aca="true" t="shared" si="3" ref="L56:L63">+D58-E58-F58-G58</f>
        <v>0</v>
      </c>
      <c r="N56" s="9"/>
    </row>
    <row r="57" spans="1:14" ht="25.5">
      <c r="A57" s="13" t="s">
        <v>103</v>
      </c>
      <c r="B57" s="68" t="s">
        <v>147</v>
      </c>
      <c r="C57" s="148"/>
      <c r="D57" s="17" t="s">
        <v>140</v>
      </c>
      <c r="E57" s="43">
        <v>53618</v>
      </c>
      <c r="F57" s="43">
        <v>16</v>
      </c>
      <c r="G57" s="40" t="s">
        <v>140</v>
      </c>
      <c r="H57" s="6"/>
      <c r="I57" s="6"/>
      <c r="J57" s="6"/>
      <c r="K57" s="6"/>
      <c r="L57" s="36">
        <f t="shared" si="3"/>
        <v>0</v>
      </c>
      <c r="N57" s="9"/>
    </row>
    <row r="58" spans="1:14" ht="12">
      <c r="A58" s="14" t="s">
        <v>104</v>
      </c>
      <c r="B58" s="72" t="s">
        <v>105</v>
      </c>
      <c r="C58" s="151" t="s">
        <v>15</v>
      </c>
      <c r="D58" s="43">
        <v>225129</v>
      </c>
      <c r="E58" s="43">
        <v>90885</v>
      </c>
      <c r="F58" s="43">
        <v>130666</v>
      </c>
      <c r="G58" s="44">
        <v>3578</v>
      </c>
      <c r="H58" s="6"/>
      <c r="I58" s="6"/>
      <c r="J58" s="6"/>
      <c r="K58" s="6"/>
      <c r="L58" s="36">
        <f t="shared" si="3"/>
        <v>0</v>
      </c>
      <c r="N58" s="9"/>
    </row>
    <row r="59" spans="1:14" ht="12">
      <c r="A59" s="8" t="s">
        <v>106</v>
      </c>
      <c r="B59" s="53" t="s">
        <v>107</v>
      </c>
      <c r="C59" s="146">
        <v>44</v>
      </c>
      <c r="D59" s="43">
        <v>226445</v>
      </c>
      <c r="E59" s="43">
        <v>92201</v>
      </c>
      <c r="F59" s="43">
        <v>130666</v>
      </c>
      <c r="G59" s="44">
        <v>3578</v>
      </c>
      <c r="H59" s="6"/>
      <c r="I59" s="6"/>
      <c r="J59" s="6"/>
      <c r="K59" s="6"/>
      <c r="L59" s="36">
        <f t="shared" si="3"/>
        <v>0</v>
      </c>
      <c r="N59" s="7"/>
    </row>
    <row r="60" spans="1:14" s="20" customFormat="1" ht="24">
      <c r="A60" s="15" t="s">
        <v>108</v>
      </c>
      <c r="B60" s="75" t="s">
        <v>109</v>
      </c>
      <c r="C60" s="142">
        <v>45</v>
      </c>
      <c r="D60" s="43">
        <v>-1316</v>
      </c>
      <c r="E60" s="43">
        <v>-1316</v>
      </c>
      <c r="F60" s="43">
        <v>0</v>
      </c>
      <c r="G60" s="44">
        <v>0</v>
      </c>
      <c r="H60" s="19"/>
      <c r="I60" s="19"/>
      <c r="J60" s="19"/>
      <c r="K60" s="19"/>
      <c r="L60" s="36">
        <f t="shared" si="3"/>
        <v>0</v>
      </c>
      <c r="N60" s="22"/>
    </row>
    <row r="61" spans="1:14" ht="24">
      <c r="A61" s="5" t="s">
        <v>123</v>
      </c>
      <c r="B61" s="48" t="s">
        <v>110</v>
      </c>
      <c r="C61" s="148">
        <v>46</v>
      </c>
      <c r="D61" s="43">
        <v>-2478</v>
      </c>
      <c r="E61" s="43">
        <v>0</v>
      </c>
      <c r="F61" s="43">
        <v>-2478</v>
      </c>
      <c r="G61" s="44">
        <v>0</v>
      </c>
      <c r="H61" s="6"/>
      <c r="I61" s="6"/>
      <c r="J61" s="6"/>
      <c r="K61" s="6"/>
      <c r="L61" s="36">
        <f t="shared" si="3"/>
        <v>0</v>
      </c>
      <c r="N61" s="9"/>
    </row>
    <row r="62" spans="1:14" ht="24">
      <c r="A62" s="12" t="s">
        <v>111</v>
      </c>
      <c r="B62" s="65" t="s">
        <v>112</v>
      </c>
      <c r="C62" s="150" t="s">
        <v>16</v>
      </c>
      <c r="D62" s="43">
        <v>222651</v>
      </c>
      <c r="E62" s="43">
        <v>90885</v>
      </c>
      <c r="F62" s="43">
        <v>128188</v>
      </c>
      <c r="G62" s="44">
        <v>3578</v>
      </c>
      <c r="H62" s="6"/>
      <c r="I62" s="6"/>
      <c r="J62" s="6"/>
      <c r="K62" s="6"/>
      <c r="L62" s="36">
        <f t="shared" si="3"/>
        <v>-730197</v>
      </c>
      <c r="N62" s="9"/>
    </row>
    <row r="63" spans="1:14" ht="12">
      <c r="A63" s="24" t="s">
        <v>113</v>
      </c>
      <c r="B63" s="78" t="s">
        <v>114</v>
      </c>
      <c r="C63" s="147" t="s">
        <v>17</v>
      </c>
      <c r="D63" s="43">
        <v>-533488</v>
      </c>
      <c r="E63" s="43">
        <v>-512897</v>
      </c>
      <c r="F63" s="43">
        <v>-28704</v>
      </c>
      <c r="G63" s="44">
        <v>8113</v>
      </c>
      <c r="H63" s="6"/>
      <c r="I63" s="6"/>
      <c r="J63" s="6"/>
      <c r="K63" s="6"/>
      <c r="L63" s="36">
        <f t="shared" si="3"/>
        <v>-730197</v>
      </c>
      <c r="N63" s="9"/>
    </row>
    <row r="64" spans="1:14" ht="36">
      <c r="A64" s="24" t="s">
        <v>115</v>
      </c>
      <c r="B64" s="65" t="s">
        <v>116</v>
      </c>
      <c r="C64" s="150" t="s">
        <v>18</v>
      </c>
      <c r="D64" s="43">
        <v>4461292</v>
      </c>
      <c r="E64" s="43">
        <v>2923140</v>
      </c>
      <c r="F64" s="43">
        <v>1090799</v>
      </c>
      <c r="G64" s="44">
        <v>1177550</v>
      </c>
      <c r="H64" s="6"/>
      <c r="I64" s="6"/>
      <c r="J64" s="6"/>
      <c r="K64" s="6"/>
      <c r="L64" s="36">
        <f>+D66-E66-F66-G66</f>
        <v>-5467</v>
      </c>
      <c r="N64" s="9"/>
    </row>
    <row r="65" spans="1:14" ht="24">
      <c r="A65" s="24" t="s">
        <v>117</v>
      </c>
      <c r="B65" s="65" t="s">
        <v>118</v>
      </c>
      <c r="C65" s="150" t="s">
        <v>19</v>
      </c>
      <c r="D65" s="43">
        <v>3927804</v>
      </c>
      <c r="E65" s="43">
        <v>2410243</v>
      </c>
      <c r="F65" s="43">
        <v>1062095</v>
      </c>
      <c r="G65" s="44">
        <v>1185663</v>
      </c>
      <c r="H65" s="6"/>
      <c r="I65" s="6"/>
      <c r="J65" s="6"/>
      <c r="K65" s="6"/>
      <c r="L65" s="36">
        <f>+D67-E67-F67-G67</f>
        <v>0</v>
      </c>
      <c r="N65" s="9"/>
    </row>
    <row r="66" spans="1:12" ht="27">
      <c r="A66" s="25" t="s">
        <v>124</v>
      </c>
      <c r="B66" s="81" t="s">
        <v>149</v>
      </c>
      <c r="C66" s="143">
        <v>51</v>
      </c>
      <c r="D66" s="43">
        <v>837955</v>
      </c>
      <c r="E66" s="43">
        <v>831312</v>
      </c>
      <c r="F66" s="43">
        <v>8670</v>
      </c>
      <c r="G66" s="44">
        <v>3440</v>
      </c>
      <c r="H66" s="4"/>
      <c r="I66" s="4"/>
      <c r="J66" s="4"/>
      <c r="K66" s="4"/>
      <c r="L66" s="36">
        <f>+D68-E68-F68-G68</f>
        <v>0</v>
      </c>
    </row>
    <row r="67" spans="1:7" ht="26.25" thickBot="1">
      <c r="A67" s="26" t="s">
        <v>125</v>
      </c>
      <c r="B67" s="83" t="s">
        <v>150</v>
      </c>
      <c r="C67" s="152">
        <v>52</v>
      </c>
      <c r="D67" s="45">
        <v>-533488</v>
      </c>
      <c r="E67" s="45">
        <v>-512897</v>
      </c>
      <c r="F67" s="45">
        <v>-28704</v>
      </c>
      <c r="G67" s="46">
        <v>8113</v>
      </c>
    </row>
    <row r="68" spans="3:7" ht="12">
      <c r="C68" s="16"/>
      <c r="D68" s="16"/>
      <c r="E68" s="23"/>
      <c r="F68" s="16"/>
      <c r="G68" s="16"/>
    </row>
    <row r="69" spans="1:7" ht="12">
      <c r="A69" s="3" t="s">
        <v>153</v>
      </c>
      <c r="D69" s="16"/>
      <c r="E69" s="23"/>
      <c r="F69" s="16"/>
      <c r="G69" s="16"/>
    </row>
    <row r="70" spans="1:7" ht="12">
      <c r="A70" s="3" t="s">
        <v>154</v>
      </c>
      <c r="D70" s="16"/>
      <c r="E70" s="23"/>
      <c r="F70" s="16"/>
      <c r="G70" s="16"/>
    </row>
    <row r="71" spans="4:7" ht="11.25" customHeight="1">
      <c r="D71" s="16"/>
      <c r="E71" s="23"/>
      <c r="F71" s="16"/>
      <c r="G71" s="16"/>
    </row>
    <row r="72" spans="1:7" ht="12">
      <c r="A72" s="135" t="s">
        <v>166</v>
      </c>
      <c r="D72" s="18"/>
      <c r="E72" s="18"/>
      <c r="F72" s="18"/>
      <c r="G72" s="18"/>
    </row>
    <row r="73" spans="1:6" ht="12.75">
      <c r="A73" s="164"/>
      <c r="B73" s="165"/>
      <c r="C73" s="165"/>
      <c r="D73" s="165"/>
      <c r="E73" s="165"/>
      <c r="F73" s="165"/>
    </row>
    <row r="74" spans="4:7" ht="12">
      <c r="D74" s="23"/>
      <c r="E74" s="23"/>
      <c r="F74" s="23"/>
      <c r="G74" s="23"/>
    </row>
    <row r="75" spans="3:5" ht="12">
      <c r="C75" s="33"/>
      <c r="D75" s="32"/>
      <c r="E75" s="16"/>
    </row>
    <row r="76" spans="3:5" ht="12">
      <c r="C76" s="33"/>
      <c r="D76" s="31"/>
      <c r="E76" s="16"/>
    </row>
    <row r="77" ht="12">
      <c r="E77" s="16"/>
    </row>
    <row r="78" spans="4:7" ht="12">
      <c r="D78" s="32"/>
      <c r="E78" s="32"/>
      <c r="F78" s="32"/>
      <c r="G78" s="32"/>
    </row>
    <row r="79" spans="3:5" ht="12">
      <c r="C79" s="33"/>
      <c r="D79" s="32"/>
      <c r="E79" s="16"/>
    </row>
    <row r="80" spans="3:5" ht="12">
      <c r="C80" s="33"/>
      <c r="D80" s="32"/>
      <c r="E80" s="16"/>
    </row>
    <row r="81" spans="2:5" ht="12">
      <c r="B81" s="126"/>
      <c r="C81" s="33"/>
      <c r="D81" s="32"/>
      <c r="E81" s="16"/>
    </row>
    <row r="82" ht="12">
      <c r="E82" s="16"/>
    </row>
    <row r="83" ht="12">
      <c r="E83" s="16"/>
    </row>
    <row r="84" ht="12">
      <c r="E84" s="16"/>
    </row>
    <row r="85" ht="12">
      <c r="E85" s="16"/>
    </row>
  </sheetData>
  <mergeCells count="9">
    <mergeCell ref="A1:G1"/>
    <mergeCell ref="G4:G5"/>
    <mergeCell ref="E3:G3"/>
    <mergeCell ref="A73:F73"/>
    <mergeCell ref="A3:C3"/>
    <mergeCell ref="A4:C5"/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90" zoomScaleNormal="90" workbookViewId="0" topLeftCell="A1">
      <selection activeCell="A1" sqref="A1:G1"/>
    </sheetView>
  </sheetViews>
  <sheetFormatPr defaultColWidth="9.140625" defaultRowHeight="12.75"/>
  <cols>
    <col min="1" max="1" width="18.00390625" style="3" customWidth="1"/>
    <col min="2" max="2" width="56.28125" style="3" customWidth="1"/>
    <col min="3" max="3" width="15.28125" style="3" customWidth="1"/>
    <col min="4" max="4" width="25.7109375" style="3" customWidth="1"/>
    <col min="5" max="7" width="25.57421875" style="3" customWidth="1"/>
    <col min="8" max="8" width="3.7109375" style="3" hidden="1" customWidth="1"/>
    <col min="9" max="11" width="16.28125" style="3" hidden="1" customWidth="1"/>
    <col min="12" max="12" width="17.7109375" style="16" hidden="1" customWidth="1"/>
    <col min="13" max="13" width="9.140625" style="3" customWidth="1"/>
    <col min="14" max="14" width="50.140625" style="4" customWidth="1"/>
    <col min="15" max="16384" width="9.140625" style="3" customWidth="1"/>
  </cols>
  <sheetData>
    <row r="1" spans="1:7" ht="15">
      <c r="A1" s="157" t="s">
        <v>155</v>
      </c>
      <c r="B1" s="157"/>
      <c r="C1" s="157"/>
      <c r="D1" s="157"/>
      <c r="E1" s="157"/>
      <c r="F1" s="157"/>
      <c r="G1" s="157"/>
    </row>
    <row r="2" ht="13.5" thickBot="1">
      <c r="G2" s="144" t="s">
        <v>156</v>
      </c>
    </row>
    <row r="3" spans="1:7" ht="13.5" thickBot="1">
      <c r="A3" s="166"/>
      <c r="B3" s="158"/>
      <c r="C3" s="159"/>
      <c r="D3" s="141"/>
      <c r="E3" s="158" t="s">
        <v>151</v>
      </c>
      <c r="F3" s="158"/>
      <c r="G3" s="159"/>
    </row>
    <row r="4" spans="1:7" ht="12" customHeight="1">
      <c r="A4" s="167"/>
      <c r="B4" s="168"/>
      <c r="C4" s="169"/>
      <c r="D4" s="160" t="s">
        <v>142</v>
      </c>
      <c r="E4" s="160" t="s">
        <v>121</v>
      </c>
      <c r="F4" s="160" t="s">
        <v>143</v>
      </c>
      <c r="G4" s="160" t="s">
        <v>144</v>
      </c>
    </row>
    <row r="5" spans="1:14" s="2" customFormat="1" ht="16.5" thickBot="1">
      <c r="A5" s="170"/>
      <c r="B5" s="171"/>
      <c r="C5" s="172"/>
      <c r="D5" s="161"/>
      <c r="E5" s="161"/>
      <c r="F5" s="161"/>
      <c r="G5" s="161"/>
      <c r="L5" s="37"/>
      <c r="N5" s="1"/>
    </row>
    <row r="6" spans="1:12" s="29" customFormat="1" ht="13.5" thickBot="1">
      <c r="A6" s="87" t="s">
        <v>141</v>
      </c>
      <c r="B6" s="88" t="s">
        <v>26</v>
      </c>
      <c r="C6" s="89" t="s">
        <v>122</v>
      </c>
      <c r="D6" s="90" t="s">
        <v>135</v>
      </c>
      <c r="E6" s="90" t="s">
        <v>136</v>
      </c>
      <c r="F6" s="90" t="s">
        <v>137</v>
      </c>
      <c r="G6" s="91" t="s">
        <v>138</v>
      </c>
      <c r="H6" s="27"/>
      <c r="I6" s="27"/>
      <c r="J6" s="30"/>
      <c r="K6" s="28"/>
      <c r="L6" s="38"/>
    </row>
    <row r="7" spans="1:14" ht="12">
      <c r="A7" s="5" t="s">
        <v>27</v>
      </c>
      <c r="B7" s="48" t="s">
        <v>28</v>
      </c>
      <c r="C7" s="145" t="s">
        <v>0</v>
      </c>
      <c r="D7" s="41">
        <v>1574352</v>
      </c>
      <c r="E7" s="41">
        <v>796732</v>
      </c>
      <c r="F7" s="41">
        <v>750287</v>
      </c>
      <c r="G7" s="42">
        <v>27333</v>
      </c>
      <c r="H7" s="6"/>
      <c r="I7" s="6"/>
      <c r="J7" s="6"/>
      <c r="K7" s="6"/>
      <c r="L7" s="39">
        <f aca="true" t="shared" si="0" ref="L7:L24">+D7-E7-F7-G7</f>
        <v>0</v>
      </c>
      <c r="N7" s="7"/>
    </row>
    <row r="8" spans="1:14" ht="12">
      <c r="A8" s="8" t="s">
        <v>29</v>
      </c>
      <c r="B8" s="53" t="s">
        <v>30</v>
      </c>
      <c r="C8" s="146">
        <v>2</v>
      </c>
      <c r="D8" s="43">
        <v>0</v>
      </c>
      <c r="E8" s="43">
        <v>0</v>
      </c>
      <c r="F8" s="43">
        <v>0</v>
      </c>
      <c r="G8" s="44">
        <v>0</v>
      </c>
      <c r="H8" s="6"/>
      <c r="I8" s="6"/>
      <c r="J8" s="6"/>
      <c r="K8" s="6"/>
      <c r="L8" s="39">
        <f t="shared" si="0"/>
        <v>0</v>
      </c>
      <c r="N8" s="9"/>
    </row>
    <row r="9" spans="1:14" ht="12">
      <c r="A9" s="10" t="s">
        <v>31</v>
      </c>
      <c r="B9" s="58" t="s">
        <v>32</v>
      </c>
      <c r="C9" s="147" t="s">
        <v>1</v>
      </c>
      <c r="D9" s="43">
        <v>1574352</v>
      </c>
      <c r="E9" s="43">
        <v>796732</v>
      </c>
      <c r="F9" s="43">
        <v>750287</v>
      </c>
      <c r="G9" s="44">
        <v>27333</v>
      </c>
      <c r="H9" s="6"/>
      <c r="I9" s="6"/>
      <c r="J9" s="6"/>
      <c r="K9" s="6"/>
      <c r="L9" s="39">
        <f t="shared" si="0"/>
        <v>0</v>
      </c>
      <c r="N9" s="9"/>
    </row>
    <row r="10" spans="1:14" ht="12">
      <c r="A10" s="5" t="s">
        <v>33</v>
      </c>
      <c r="B10" s="48" t="s">
        <v>34</v>
      </c>
      <c r="C10" s="148">
        <v>4</v>
      </c>
      <c r="D10" s="43">
        <v>219537</v>
      </c>
      <c r="E10" s="43">
        <v>116910</v>
      </c>
      <c r="F10" s="43">
        <v>102030</v>
      </c>
      <c r="G10" s="44">
        <v>597</v>
      </c>
      <c r="H10" s="6"/>
      <c r="I10" s="6"/>
      <c r="J10" s="6"/>
      <c r="K10" s="6"/>
      <c r="L10" s="39">
        <f t="shared" si="0"/>
        <v>0</v>
      </c>
      <c r="N10" s="7"/>
    </row>
    <row r="11" spans="1:14" ht="12">
      <c r="A11" s="11" t="s">
        <v>35</v>
      </c>
      <c r="B11" s="62" t="s">
        <v>36</v>
      </c>
      <c r="C11" s="149">
        <v>5</v>
      </c>
      <c r="D11" s="43">
        <v>1354815</v>
      </c>
      <c r="E11" s="43">
        <v>679822</v>
      </c>
      <c r="F11" s="43">
        <v>648257</v>
      </c>
      <c r="G11" s="44">
        <v>26736</v>
      </c>
      <c r="H11" s="6"/>
      <c r="I11" s="6"/>
      <c r="J11" s="6"/>
      <c r="K11" s="6"/>
      <c r="L11" s="39">
        <f t="shared" si="0"/>
        <v>0</v>
      </c>
      <c r="N11" s="7"/>
    </row>
    <row r="12" spans="1:14" s="20" customFormat="1" ht="24">
      <c r="A12" s="12" t="s">
        <v>37</v>
      </c>
      <c r="B12" s="65" t="s">
        <v>38</v>
      </c>
      <c r="C12" s="150" t="s">
        <v>2</v>
      </c>
      <c r="D12" s="43">
        <v>219537</v>
      </c>
      <c r="E12" s="43">
        <v>116910</v>
      </c>
      <c r="F12" s="43">
        <v>102030</v>
      </c>
      <c r="G12" s="44">
        <v>597</v>
      </c>
      <c r="H12" s="19"/>
      <c r="I12" s="19"/>
      <c r="J12" s="19"/>
      <c r="K12" s="19"/>
      <c r="L12" s="39">
        <f t="shared" si="0"/>
        <v>0</v>
      </c>
      <c r="N12" s="21"/>
    </row>
    <row r="13" spans="1:14" ht="12">
      <c r="A13" s="12" t="s">
        <v>39</v>
      </c>
      <c r="B13" s="65" t="s">
        <v>40</v>
      </c>
      <c r="C13" s="150">
        <v>7</v>
      </c>
      <c r="D13" s="43">
        <v>510987</v>
      </c>
      <c r="E13" s="43">
        <v>252400</v>
      </c>
      <c r="F13" s="43">
        <v>247602</v>
      </c>
      <c r="G13" s="44">
        <v>10985</v>
      </c>
      <c r="H13" s="6"/>
      <c r="I13" s="6"/>
      <c r="J13" s="6"/>
      <c r="K13" s="6"/>
      <c r="L13" s="39">
        <f t="shared" si="0"/>
        <v>0</v>
      </c>
      <c r="N13" s="7"/>
    </row>
    <row r="14" spans="1:14" ht="12">
      <c r="A14" s="12" t="s">
        <v>41</v>
      </c>
      <c r="B14" s="65" t="s">
        <v>42</v>
      </c>
      <c r="C14" s="150" t="s">
        <v>3</v>
      </c>
      <c r="D14" s="43">
        <v>1063365</v>
      </c>
      <c r="E14" s="43">
        <v>544332</v>
      </c>
      <c r="F14" s="43">
        <v>502685</v>
      </c>
      <c r="G14" s="44">
        <v>16348</v>
      </c>
      <c r="H14" s="6"/>
      <c r="I14" s="6"/>
      <c r="J14" s="6"/>
      <c r="K14" s="6"/>
      <c r="L14" s="39">
        <f t="shared" si="0"/>
        <v>0</v>
      </c>
      <c r="N14" s="7"/>
    </row>
    <row r="15" spans="1:14" ht="12">
      <c r="A15" s="12" t="s">
        <v>43</v>
      </c>
      <c r="B15" s="65" t="s">
        <v>44</v>
      </c>
      <c r="C15" s="150">
        <v>9</v>
      </c>
      <c r="D15" s="43">
        <v>317372</v>
      </c>
      <c r="E15" s="43">
        <v>224197</v>
      </c>
      <c r="F15" s="43">
        <v>91521</v>
      </c>
      <c r="G15" s="44">
        <v>1654</v>
      </c>
      <c r="H15" s="6"/>
      <c r="I15" s="6"/>
      <c r="J15" s="6"/>
      <c r="K15" s="6"/>
      <c r="L15" s="39">
        <f t="shared" si="0"/>
        <v>0</v>
      </c>
      <c r="N15" s="7"/>
    </row>
    <row r="16" spans="1:14" ht="12">
      <c r="A16" s="12" t="s">
        <v>45</v>
      </c>
      <c r="B16" s="65" t="s">
        <v>46</v>
      </c>
      <c r="C16" s="150" t="s">
        <v>4</v>
      </c>
      <c r="D16" s="43">
        <v>745993</v>
      </c>
      <c r="E16" s="43">
        <v>320135</v>
      </c>
      <c r="F16" s="43">
        <v>411164</v>
      </c>
      <c r="G16" s="44">
        <v>14694</v>
      </c>
      <c r="H16" s="6"/>
      <c r="I16" s="6"/>
      <c r="J16" s="6"/>
      <c r="K16" s="6"/>
      <c r="L16" s="39">
        <f t="shared" si="0"/>
        <v>0</v>
      </c>
      <c r="N16" s="7"/>
    </row>
    <row r="17" spans="1:14" ht="12">
      <c r="A17" s="12" t="s">
        <v>47</v>
      </c>
      <c r="B17" s="65" t="s">
        <v>48</v>
      </c>
      <c r="C17" s="150">
        <v>11</v>
      </c>
      <c r="D17" s="43">
        <v>750619</v>
      </c>
      <c r="E17" s="43">
        <v>324761</v>
      </c>
      <c r="F17" s="43">
        <v>411164</v>
      </c>
      <c r="G17" s="44">
        <v>14694</v>
      </c>
      <c r="H17" s="6"/>
      <c r="I17" s="6"/>
      <c r="J17" s="6"/>
      <c r="K17" s="6"/>
      <c r="L17" s="39">
        <f t="shared" si="0"/>
        <v>0</v>
      </c>
      <c r="N17" s="7"/>
    </row>
    <row r="18" spans="1:14" ht="12">
      <c r="A18" s="12" t="s">
        <v>49</v>
      </c>
      <c r="B18" s="65" t="s">
        <v>50</v>
      </c>
      <c r="C18" s="150">
        <v>12</v>
      </c>
      <c r="D18" s="43">
        <v>0</v>
      </c>
      <c r="E18" s="43">
        <v>0</v>
      </c>
      <c r="F18" s="43">
        <v>0</v>
      </c>
      <c r="G18" s="44">
        <v>0</v>
      </c>
      <c r="H18" s="6"/>
      <c r="I18" s="6"/>
      <c r="J18" s="6"/>
      <c r="K18" s="6"/>
      <c r="L18" s="39">
        <f t="shared" si="0"/>
        <v>0</v>
      </c>
      <c r="N18" s="7"/>
    </row>
    <row r="19" spans="1:14" ht="12">
      <c r="A19" s="12" t="s">
        <v>51</v>
      </c>
      <c r="B19" s="65" t="s">
        <v>52</v>
      </c>
      <c r="C19" s="150">
        <v>13</v>
      </c>
      <c r="D19" s="43">
        <v>0</v>
      </c>
      <c r="E19" s="43">
        <v>0</v>
      </c>
      <c r="F19" s="43">
        <v>0</v>
      </c>
      <c r="G19" s="44">
        <v>0</v>
      </c>
      <c r="H19" s="6"/>
      <c r="I19" s="6"/>
      <c r="J19" s="6"/>
      <c r="K19" s="6"/>
      <c r="L19" s="39">
        <f t="shared" si="0"/>
        <v>0</v>
      </c>
      <c r="N19" s="7"/>
    </row>
    <row r="20" spans="1:14" ht="12">
      <c r="A20" s="12" t="s">
        <v>53</v>
      </c>
      <c r="B20" s="65" t="s">
        <v>54</v>
      </c>
      <c r="C20" s="150" t="s">
        <v>5</v>
      </c>
      <c r="D20" s="43">
        <v>-4626</v>
      </c>
      <c r="E20" s="43">
        <v>-4626</v>
      </c>
      <c r="F20" s="43">
        <v>0</v>
      </c>
      <c r="G20" s="44">
        <v>0</v>
      </c>
      <c r="H20" s="6"/>
      <c r="I20" s="6"/>
      <c r="J20" s="6"/>
      <c r="K20" s="6"/>
      <c r="L20" s="39">
        <f t="shared" si="0"/>
        <v>0</v>
      </c>
      <c r="N20" s="7"/>
    </row>
    <row r="21" spans="1:14" ht="12">
      <c r="A21" s="12" t="s">
        <v>55</v>
      </c>
      <c r="B21" s="65" t="s">
        <v>56</v>
      </c>
      <c r="C21" s="150">
        <v>15</v>
      </c>
      <c r="D21" s="43">
        <v>1177449</v>
      </c>
      <c r="E21" s="43">
        <v>1088587</v>
      </c>
      <c r="F21" s="43">
        <v>88862</v>
      </c>
      <c r="G21" s="44">
        <v>0</v>
      </c>
      <c r="H21" s="6"/>
      <c r="I21" s="6"/>
      <c r="J21" s="6"/>
      <c r="K21" s="6"/>
      <c r="L21" s="39">
        <f t="shared" si="0"/>
        <v>0</v>
      </c>
      <c r="N21" s="9"/>
    </row>
    <row r="22" spans="1:14" ht="13.5">
      <c r="A22" s="12" t="s">
        <v>57</v>
      </c>
      <c r="B22" s="65" t="s">
        <v>126</v>
      </c>
      <c r="C22" s="150">
        <v>16</v>
      </c>
      <c r="D22" s="43">
        <v>146610</v>
      </c>
      <c r="E22" s="43">
        <v>128746</v>
      </c>
      <c r="F22" s="43">
        <v>18761</v>
      </c>
      <c r="G22" s="44">
        <v>4950</v>
      </c>
      <c r="H22" s="6"/>
      <c r="I22" s="6">
        <f>+G22+F22+E22-D22</f>
        <v>5847</v>
      </c>
      <c r="J22" s="6" t="s">
        <v>20</v>
      </c>
      <c r="K22" s="6"/>
      <c r="L22" s="39">
        <f t="shared" si="0"/>
        <v>-5847</v>
      </c>
      <c r="N22" s="9"/>
    </row>
    <row r="23" spans="1:14" ht="12">
      <c r="A23" s="12" t="s">
        <v>58</v>
      </c>
      <c r="B23" s="65" t="s">
        <v>59</v>
      </c>
      <c r="C23" s="150">
        <v>17</v>
      </c>
      <c r="D23" s="43">
        <v>138306</v>
      </c>
      <c r="E23" s="43">
        <v>127485</v>
      </c>
      <c r="F23" s="43">
        <v>10821</v>
      </c>
      <c r="G23" s="44">
        <v>0</v>
      </c>
      <c r="H23" s="6"/>
      <c r="I23" s="6"/>
      <c r="J23" s="6"/>
      <c r="K23" s="6"/>
      <c r="L23" s="39">
        <f t="shared" si="0"/>
        <v>0</v>
      </c>
      <c r="N23" s="7"/>
    </row>
    <row r="24" spans="1:14" ht="13.5">
      <c r="A24" s="5" t="s">
        <v>57</v>
      </c>
      <c r="B24" s="48" t="s">
        <v>127</v>
      </c>
      <c r="C24" s="148" t="s">
        <v>6</v>
      </c>
      <c r="D24" s="43">
        <v>679910</v>
      </c>
      <c r="E24" s="43">
        <v>669428</v>
      </c>
      <c r="F24" s="43">
        <v>12127</v>
      </c>
      <c r="G24" s="44">
        <v>4202</v>
      </c>
      <c r="H24" s="6"/>
      <c r="I24" s="6">
        <f>+G24+F24+E24-D24</f>
        <v>5847</v>
      </c>
      <c r="J24" s="6" t="s">
        <v>21</v>
      </c>
      <c r="K24" s="6"/>
      <c r="L24" s="39">
        <f t="shared" si="0"/>
        <v>-5847</v>
      </c>
      <c r="N24" s="7"/>
    </row>
    <row r="25" spans="1:14" ht="13.5">
      <c r="A25" s="13" t="s">
        <v>60</v>
      </c>
      <c r="B25" s="68" t="s">
        <v>145</v>
      </c>
      <c r="C25" s="148"/>
      <c r="D25" s="17" t="s">
        <v>140</v>
      </c>
      <c r="E25" s="17" t="s">
        <v>140</v>
      </c>
      <c r="F25" s="43">
        <v>1200</v>
      </c>
      <c r="G25" s="44">
        <v>4147</v>
      </c>
      <c r="H25" s="6"/>
      <c r="I25" s="6">
        <f>+F25+G25</f>
        <v>5347</v>
      </c>
      <c r="J25" s="6"/>
      <c r="K25" s="6"/>
      <c r="L25" s="39"/>
      <c r="N25" s="7"/>
    </row>
    <row r="26" spans="1:14" ht="13.5">
      <c r="A26" s="13" t="s">
        <v>61</v>
      </c>
      <c r="B26" s="68" t="s">
        <v>146</v>
      </c>
      <c r="C26" s="148"/>
      <c r="D26" s="17" t="s">
        <v>140</v>
      </c>
      <c r="E26" s="43">
        <v>500</v>
      </c>
      <c r="F26" s="17" t="s">
        <v>140</v>
      </c>
      <c r="G26" s="44">
        <v>0</v>
      </c>
      <c r="H26" s="6"/>
      <c r="I26" s="6">
        <f>+G26+E26</f>
        <v>500</v>
      </c>
      <c r="J26" s="6"/>
      <c r="K26" s="6"/>
      <c r="L26" s="39"/>
      <c r="N26" s="7"/>
    </row>
    <row r="27" spans="1:14" ht="25.5">
      <c r="A27" s="13" t="s">
        <v>62</v>
      </c>
      <c r="B27" s="68" t="s">
        <v>147</v>
      </c>
      <c r="C27" s="148"/>
      <c r="D27" s="17" t="s">
        <v>140</v>
      </c>
      <c r="E27" s="43">
        <v>0</v>
      </c>
      <c r="F27" s="43">
        <v>0</v>
      </c>
      <c r="G27" s="40" t="s">
        <v>140</v>
      </c>
      <c r="H27" s="6"/>
      <c r="I27" s="6">
        <f>+F27+E27</f>
        <v>0</v>
      </c>
      <c r="J27" s="6">
        <f>SUM(I25:I27)</f>
        <v>5847</v>
      </c>
      <c r="K27" s="6"/>
      <c r="L27" s="39"/>
      <c r="N27" s="7"/>
    </row>
    <row r="28" spans="1:14" ht="13.5">
      <c r="A28" s="8" t="s">
        <v>63</v>
      </c>
      <c r="B28" s="53" t="s">
        <v>128</v>
      </c>
      <c r="C28" s="146">
        <v>19</v>
      </c>
      <c r="D28" s="43">
        <v>679910</v>
      </c>
      <c r="E28" s="43">
        <v>669428</v>
      </c>
      <c r="F28" s="43">
        <v>12127</v>
      </c>
      <c r="G28" s="44">
        <v>4202</v>
      </c>
      <c r="H28" s="6"/>
      <c r="I28" s="34">
        <f>+I22-I24</f>
        <v>0</v>
      </c>
      <c r="J28" s="34">
        <f>+I24-J27</f>
        <v>0</v>
      </c>
      <c r="K28" s="6"/>
      <c r="L28" s="39">
        <f aca="true" t="shared" si="1" ref="L28:L40">+D28-E28-F28-G28</f>
        <v>-5847</v>
      </c>
      <c r="N28" s="9"/>
    </row>
    <row r="29" spans="1:14" ht="24">
      <c r="A29" s="12" t="s">
        <v>64</v>
      </c>
      <c r="B29" s="48" t="s">
        <v>129</v>
      </c>
      <c r="C29" s="148">
        <v>20</v>
      </c>
      <c r="D29" s="43">
        <v>0</v>
      </c>
      <c r="E29" s="43">
        <v>0</v>
      </c>
      <c r="F29" s="43">
        <v>0</v>
      </c>
      <c r="G29" s="44">
        <v>0</v>
      </c>
      <c r="H29" s="6"/>
      <c r="I29" s="6"/>
      <c r="J29" s="6"/>
      <c r="K29" s="6"/>
      <c r="L29" s="39">
        <f t="shared" si="1"/>
        <v>0</v>
      </c>
      <c r="N29" s="9"/>
    </row>
    <row r="30" spans="1:14" ht="24">
      <c r="A30" s="12" t="s">
        <v>65</v>
      </c>
      <c r="B30" s="65" t="s">
        <v>66</v>
      </c>
      <c r="C30" s="150" t="s">
        <v>7</v>
      </c>
      <c r="D30" s="43">
        <v>501217</v>
      </c>
      <c r="E30" s="43">
        <v>415794</v>
      </c>
      <c r="F30" s="43">
        <v>84675</v>
      </c>
      <c r="G30" s="44">
        <v>748</v>
      </c>
      <c r="H30" s="6"/>
      <c r="I30" s="6"/>
      <c r="J30" s="6"/>
      <c r="K30" s="6"/>
      <c r="L30" s="39">
        <f t="shared" si="1"/>
        <v>0</v>
      </c>
      <c r="N30" s="9"/>
    </row>
    <row r="31" spans="1:14" ht="12">
      <c r="A31" s="12" t="s">
        <v>67</v>
      </c>
      <c r="B31" s="65" t="s">
        <v>68</v>
      </c>
      <c r="C31" s="150">
        <v>22</v>
      </c>
      <c r="D31" s="43">
        <v>646964</v>
      </c>
      <c r="E31" s="43">
        <v>532496</v>
      </c>
      <c r="F31" s="43">
        <v>114468</v>
      </c>
      <c r="G31" s="44">
        <v>0</v>
      </c>
      <c r="H31" s="6"/>
      <c r="I31" s="6"/>
      <c r="J31" s="6"/>
      <c r="K31" s="6"/>
      <c r="L31" s="39">
        <f t="shared" si="1"/>
        <v>0</v>
      </c>
      <c r="N31" s="7"/>
    </row>
    <row r="32" spans="1:14" ht="12">
      <c r="A32" s="5" t="s">
        <v>69</v>
      </c>
      <c r="B32" s="48" t="s">
        <v>70</v>
      </c>
      <c r="C32" s="148" t="s">
        <v>8</v>
      </c>
      <c r="D32" s="43">
        <v>973688</v>
      </c>
      <c r="E32" s="43">
        <v>90373</v>
      </c>
      <c r="F32" s="43">
        <v>2541</v>
      </c>
      <c r="G32" s="44">
        <v>880774</v>
      </c>
      <c r="H32" s="6"/>
      <c r="I32" s="6"/>
      <c r="J32" s="6"/>
      <c r="K32" s="6"/>
      <c r="L32" s="39">
        <f t="shared" si="1"/>
        <v>0</v>
      </c>
      <c r="N32" s="7"/>
    </row>
    <row r="33" spans="1:14" ht="12">
      <c r="A33" s="8" t="s">
        <v>71</v>
      </c>
      <c r="B33" s="53" t="s">
        <v>72</v>
      </c>
      <c r="C33" s="146">
        <v>24</v>
      </c>
      <c r="D33" s="43">
        <v>969274</v>
      </c>
      <c r="E33" s="43">
        <v>88620</v>
      </c>
      <c r="F33" s="43">
        <v>0</v>
      </c>
      <c r="G33" s="44">
        <v>880654</v>
      </c>
      <c r="H33" s="6"/>
      <c r="I33" s="6"/>
      <c r="J33" s="6"/>
      <c r="K33" s="6"/>
      <c r="L33" s="39">
        <f t="shared" si="1"/>
        <v>0</v>
      </c>
      <c r="N33" s="7"/>
    </row>
    <row r="34" spans="1:14" ht="12">
      <c r="A34" s="5" t="s">
        <v>73</v>
      </c>
      <c r="B34" s="48" t="s">
        <v>74</v>
      </c>
      <c r="C34" s="148">
        <v>25</v>
      </c>
      <c r="D34" s="43">
        <v>4414</v>
      </c>
      <c r="E34" s="43">
        <v>1753</v>
      </c>
      <c r="F34" s="43">
        <v>2541</v>
      </c>
      <c r="G34" s="44">
        <v>120</v>
      </c>
      <c r="H34" s="6"/>
      <c r="I34" s="6"/>
      <c r="J34" s="6"/>
      <c r="K34" s="6"/>
      <c r="L34" s="39">
        <f t="shared" si="1"/>
        <v>0</v>
      </c>
      <c r="N34" s="7"/>
    </row>
    <row r="35" spans="1:14" ht="13.5">
      <c r="A35" s="12" t="s">
        <v>75</v>
      </c>
      <c r="B35" s="65" t="s">
        <v>130</v>
      </c>
      <c r="C35" s="150">
        <v>26</v>
      </c>
      <c r="D35" s="43">
        <v>107426</v>
      </c>
      <c r="E35" s="43">
        <v>131514.095</v>
      </c>
      <c r="F35" s="43">
        <v>481743</v>
      </c>
      <c r="G35" s="44">
        <v>43581</v>
      </c>
      <c r="H35" s="6"/>
      <c r="I35" s="6">
        <f>+G35+F35+E35-D35</f>
        <v>549412.095</v>
      </c>
      <c r="J35" s="6" t="s">
        <v>22</v>
      </c>
      <c r="K35" s="6"/>
      <c r="L35" s="39">
        <f t="shared" si="1"/>
        <v>-549412.095</v>
      </c>
      <c r="N35" s="7"/>
    </row>
    <row r="36" spans="1:14" ht="12">
      <c r="A36" s="12" t="s">
        <v>67</v>
      </c>
      <c r="B36" s="65" t="s">
        <v>168</v>
      </c>
      <c r="C36" s="150">
        <v>27</v>
      </c>
      <c r="D36" s="43">
        <v>0</v>
      </c>
      <c r="E36" s="43">
        <v>0</v>
      </c>
      <c r="F36" s="43">
        <v>0</v>
      </c>
      <c r="G36" s="44">
        <v>0</v>
      </c>
      <c r="H36" s="6"/>
      <c r="I36" s="6"/>
      <c r="J36" s="6"/>
      <c r="K36" s="6"/>
      <c r="L36" s="39">
        <f t="shared" si="1"/>
        <v>0</v>
      </c>
      <c r="N36" s="7"/>
    </row>
    <row r="37" spans="1:14" ht="12">
      <c r="A37" s="12" t="s">
        <v>76</v>
      </c>
      <c r="B37" s="65" t="s">
        <v>77</v>
      </c>
      <c r="C37" s="150">
        <v>28</v>
      </c>
      <c r="D37" s="43">
        <v>956642</v>
      </c>
      <c r="E37" s="43">
        <v>274378</v>
      </c>
      <c r="F37" s="43">
        <v>55318</v>
      </c>
      <c r="G37" s="40">
        <v>626946</v>
      </c>
      <c r="H37" s="6"/>
      <c r="I37" s="6"/>
      <c r="J37" s="6"/>
      <c r="K37" s="6"/>
      <c r="L37" s="39">
        <f t="shared" si="1"/>
        <v>0</v>
      </c>
      <c r="N37" s="9"/>
    </row>
    <row r="38" spans="1:14" ht="24">
      <c r="A38" s="12" t="s">
        <v>119</v>
      </c>
      <c r="B38" s="65" t="s">
        <v>78</v>
      </c>
      <c r="C38" s="150">
        <v>29</v>
      </c>
      <c r="D38" s="43">
        <v>168984.20500000002</v>
      </c>
      <c r="E38" s="43">
        <v>44949</v>
      </c>
      <c r="F38" s="43">
        <v>3248</v>
      </c>
      <c r="G38" s="44">
        <v>120787.20500000002</v>
      </c>
      <c r="H38" s="6"/>
      <c r="I38" s="6"/>
      <c r="J38" s="6"/>
      <c r="K38" s="6"/>
      <c r="L38" s="39">
        <f t="shared" si="1"/>
        <v>0</v>
      </c>
      <c r="N38" s="9"/>
    </row>
    <row r="39" spans="1:14" s="20" customFormat="1" ht="24">
      <c r="A39" s="12" t="s">
        <v>120</v>
      </c>
      <c r="B39" s="65" t="s">
        <v>79</v>
      </c>
      <c r="C39" s="150" t="s">
        <v>9</v>
      </c>
      <c r="D39" s="43">
        <v>1125626.205</v>
      </c>
      <c r="E39" s="43">
        <v>319327</v>
      </c>
      <c r="F39" s="43">
        <v>58566</v>
      </c>
      <c r="G39" s="44">
        <v>747733.2050000001</v>
      </c>
      <c r="H39" s="19"/>
      <c r="I39" s="6"/>
      <c r="J39" s="6"/>
      <c r="K39" s="19"/>
      <c r="L39" s="39">
        <f t="shared" si="1"/>
        <v>0</v>
      </c>
      <c r="N39" s="21"/>
    </row>
    <row r="40" spans="1:14" ht="13.5">
      <c r="A40" s="10" t="s">
        <v>75</v>
      </c>
      <c r="B40" s="58" t="s">
        <v>131</v>
      </c>
      <c r="C40" s="147">
        <v>31</v>
      </c>
      <c r="D40" s="43">
        <v>93270</v>
      </c>
      <c r="E40" s="43">
        <v>407716</v>
      </c>
      <c r="F40" s="43">
        <v>27969</v>
      </c>
      <c r="G40" s="44">
        <v>206996.79499999998</v>
      </c>
      <c r="H40" s="6"/>
      <c r="I40" s="6">
        <f>+G40+F40+E40-D40</f>
        <v>549411.7949999999</v>
      </c>
      <c r="J40" s="6" t="s">
        <v>23</v>
      </c>
      <c r="K40" s="6"/>
      <c r="L40" s="39">
        <f t="shared" si="1"/>
        <v>-549411.7949999999</v>
      </c>
      <c r="N40" s="7"/>
    </row>
    <row r="41" spans="1:14" ht="13.5">
      <c r="A41" s="13" t="s">
        <v>80</v>
      </c>
      <c r="B41" s="68" t="s">
        <v>145</v>
      </c>
      <c r="C41" s="148"/>
      <c r="D41" s="17" t="s">
        <v>140</v>
      </c>
      <c r="E41" s="17" t="s">
        <v>140</v>
      </c>
      <c r="F41" s="43">
        <v>4111</v>
      </c>
      <c r="G41" s="44">
        <v>58525.845</v>
      </c>
      <c r="H41" s="6"/>
      <c r="I41" s="6">
        <f>+F41+G41</f>
        <v>62636.845</v>
      </c>
      <c r="J41" s="6"/>
      <c r="K41" s="6"/>
      <c r="L41" s="39"/>
      <c r="N41" s="7"/>
    </row>
    <row r="42" spans="1:14" ht="13.5">
      <c r="A42" s="13" t="s">
        <v>81</v>
      </c>
      <c r="B42" s="68" t="s">
        <v>146</v>
      </c>
      <c r="C42" s="148"/>
      <c r="D42" s="17" t="s">
        <v>140</v>
      </c>
      <c r="E42" s="43">
        <v>322311</v>
      </c>
      <c r="F42" s="17" t="s">
        <v>140</v>
      </c>
      <c r="G42" s="44">
        <v>148416.95</v>
      </c>
      <c r="H42" s="6"/>
      <c r="I42" s="6">
        <f>+G42+E42</f>
        <v>470727.94999999995</v>
      </c>
      <c r="J42" s="6"/>
      <c r="K42" s="6"/>
      <c r="L42" s="39"/>
      <c r="N42" s="7"/>
    </row>
    <row r="43" spans="1:14" ht="25.5">
      <c r="A43" s="13" t="s">
        <v>82</v>
      </c>
      <c r="B43" s="68" t="s">
        <v>147</v>
      </c>
      <c r="C43" s="148"/>
      <c r="D43" s="17" t="s">
        <v>140</v>
      </c>
      <c r="E43" s="43">
        <v>15964</v>
      </c>
      <c r="F43" s="43">
        <v>83</v>
      </c>
      <c r="G43" s="40" t="s">
        <v>140</v>
      </c>
      <c r="H43" s="6"/>
      <c r="I43" s="6">
        <f>+F43+E43</f>
        <v>16047</v>
      </c>
      <c r="J43" s="6">
        <f>SUM(I41:I43)</f>
        <v>549411.7949999999</v>
      </c>
      <c r="K43" s="6"/>
      <c r="L43" s="39"/>
      <c r="N43" s="7"/>
    </row>
    <row r="44" spans="1:14" ht="24">
      <c r="A44" s="12" t="s">
        <v>83</v>
      </c>
      <c r="B44" s="65" t="s">
        <v>84</v>
      </c>
      <c r="C44" s="150" t="s">
        <v>10</v>
      </c>
      <c r="D44" s="43">
        <v>1179383</v>
      </c>
      <c r="E44" s="43">
        <v>488083.095</v>
      </c>
      <c r="F44" s="43">
        <v>600140</v>
      </c>
      <c r="G44" s="44">
        <v>91160.20500000002</v>
      </c>
      <c r="H44" s="6"/>
      <c r="I44" s="34">
        <f>+I35-I40</f>
        <v>0.30000000004656613</v>
      </c>
      <c r="J44" s="34">
        <f>+I40-J43</f>
        <v>0</v>
      </c>
      <c r="K44" s="6"/>
      <c r="L44" s="39">
        <f>+D44-E44-F44-G44</f>
        <v>-0.29999999998835847</v>
      </c>
      <c r="N44" s="7"/>
    </row>
    <row r="45" spans="1:14" ht="12">
      <c r="A45" s="5" t="s">
        <v>85</v>
      </c>
      <c r="B45" s="48" t="s">
        <v>86</v>
      </c>
      <c r="C45" s="148" t="s">
        <v>11</v>
      </c>
      <c r="D45" s="43">
        <v>1523799.2049999998</v>
      </c>
      <c r="E45" s="43">
        <v>724771</v>
      </c>
      <c r="F45" s="43">
        <v>651505</v>
      </c>
      <c r="G45" s="44">
        <v>147523.20500000002</v>
      </c>
      <c r="H45" s="6"/>
      <c r="I45" s="6"/>
      <c r="J45" s="6"/>
      <c r="K45" s="6"/>
      <c r="L45" s="39">
        <f>+D45-E45-F45-G45</f>
        <v>0</v>
      </c>
      <c r="N45" s="9"/>
    </row>
    <row r="46" spans="1:14" ht="12">
      <c r="A46" s="8" t="s">
        <v>87</v>
      </c>
      <c r="B46" s="53" t="s">
        <v>88</v>
      </c>
      <c r="C46" s="146">
        <v>34</v>
      </c>
      <c r="D46" s="43">
        <v>812756.766482689</v>
      </c>
      <c r="E46" s="43">
        <v>206413.37560712468</v>
      </c>
      <c r="F46" s="43">
        <v>485557.18587556435</v>
      </c>
      <c r="G46" s="44">
        <v>120787.20500000002</v>
      </c>
      <c r="H46" s="6"/>
      <c r="I46" s="6"/>
      <c r="J46" s="6"/>
      <c r="K46" s="6"/>
      <c r="L46" s="39">
        <f>+D46-E46-F46-G46</f>
        <v>-1.0000000000582077</v>
      </c>
      <c r="N46" s="9"/>
    </row>
    <row r="47" spans="1:14" ht="12">
      <c r="A47" s="5" t="s">
        <v>89</v>
      </c>
      <c r="B47" s="48" t="s">
        <v>90</v>
      </c>
      <c r="C47" s="148">
        <v>35</v>
      </c>
      <c r="D47" s="43">
        <v>711042.4385173109</v>
      </c>
      <c r="E47" s="43">
        <v>518357.6243928753</v>
      </c>
      <c r="F47" s="43">
        <v>165947.81412443565</v>
      </c>
      <c r="G47" s="44">
        <v>26736</v>
      </c>
      <c r="H47" s="6"/>
      <c r="I47" s="6"/>
      <c r="J47" s="6"/>
      <c r="K47" s="6"/>
      <c r="L47" s="39">
        <f>+D47-E47-F47-G47</f>
        <v>0.9999999999417923</v>
      </c>
      <c r="N47" s="9"/>
    </row>
    <row r="48" spans="1:14" ht="12">
      <c r="A48" s="12" t="s">
        <v>91</v>
      </c>
      <c r="B48" s="65" t="s">
        <v>92</v>
      </c>
      <c r="C48" s="150">
        <v>36</v>
      </c>
      <c r="D48" s="17" t="s">
        <v>140</v>
      </c>
      <c r="E48" s="17" t="s">
        <v>140</v>
      </c>
      <c r="F48" s="17" t="s">
        <v>140</v>
      </c>
      <c r="G48" s="40" t="s">
        <v>140</v>
      </c>
      <c r="H48" s="6"/>
      <c r="I48" s="6"/>
      <c r="J48" s="6"/>
      <c r="K48" s="6"/>
      <c r="L48" s="39"/>
      <c r="N48" s="7"/>
    </row>
    <row r="49" spans="1:14" ht="12">
      <c r="A49" s="12" t="s">
        <v>93</v>
      </c>
      <c r="B49" s="65" t="s">
        <v>94</v>
      </c>
      <c r="C49" s="150" t="s">
        <v>12</v>
      </c>
      <c r="D49" s="43">
        <v>-27044.20499999984</v>
      </c>
      <c r="E49" s="43">
        <v>-12490.905000000028</v>
      </c>
      <c r="F49" s="43">
        <v>40156</v>
      </c>
      <c r="G49" s="44">
        <v>-54709</v>
      </c>
      <c r="H49" s="35"/>
      <c r="I49" s="6"/>
      <c r="J49" s="6"/>
      <c r="K49" s="6"/>
      <c r="L49" s="39">
        <f aca="true" t="shared" si="2" ref="L49:L54">+D49-E49-F49-G49</f>
        <v>-0.2999999998137355</v>
      </c>
      <c r="N49" s="9"/>
    </row>
    <row r="50" spans="1:14" ht="12">
      <c r="A50" s="12" t="s">
        <v>95</v>
      </c>
      <c r="B50" s="65" t="s">
        <v>96</v>
      </c>
      <c r="C50" s="150" t="s">
        <v>13</v>
      </c>
      <c r="D50" s="43">
        <v>-344416.20499999984</v>
      </c>
      <c r="E50" s="43">
        <v>-236687.90500000003</v>
      </c>
      <c r="F50" s="43">
        <v>-51365</v>
      </c>
      <c r="G50" s="44">
        <v>-56363</v>
      </c>
      <c r="H50" s="6"/>
      <c r="I50" s="6"/>
      <c r="J50" s="6"/>
      <c r="K50" s="6"/>
      <c r="L50" s="39">
        <f t="shared" si="2"/>
        <v>-0.2999999998137355</v>
      </c>
      <c r="N50" s="9"/>
    </row>
    <row r="51" spans="1:14" ht="13.5">
      <c r="A51" s="5" t="s">
        <v>97</v>
      </c>
      <c r="B51" s="48" t="s">
        <v>132</v>
      </c>
      <c r="C51" s="148" t="s">
        <v>14</v>
      </c>
      <c r="D51" s="43">
        <v>32525</v>
      </c>
      <c r="E51" s="43">
        <v>16811</v>
      </c>
      <c r="F51" s="43">
        <v>68734</v>
      </c>
      <c r="G51" s="44">
        <v>104736</v>
      </c>
      <c r="H51" s="6"/>
      <c r="I51" s="6">
        <f>+G51+F51+E51-D51</f>
        <v>157756</v>
      </c>
      <c r="J51" s="6" t="s">
        <v>25</v>
      </c>
      <c r="K51" s="6"/>
      <c r="L51" s="39">
        <f t="shared" si="2"/>
        <v>-157756</v>
      </c>
      <c r="N51" s="9"/>
    </row>
    <row r="52" spans="1:14" ht="13.5">
      <c r="A52" s="8" t="s">
        <v>98</v>
      </c>
      <c r="B52" s="53" t="s">
        <v>133</v>
      </c>
      <c r="C52" s="146">
        <v>40</v>
      </c>
      <c r="D52" s="43">
        <v>3518</v>
      </c>
      <c r="E52" s="43">
        <v>2185</v>
      </c>
      <c r="F52" s="43">
        <v>1333</v>
      </c>
      <c r="G52" s="44">
        <v>0</v>
      </c>
      <c r="H52" s="6"/>
      <c r="I52" s="6"/>
      <c r="J52" s="6"/>
      <c r="K52" s="6"/>
      <c r="L52" s="39">
        <f t="shared" si="2"/>
        <v>0</v>
      </c>
      <c r="N52" s="7"/>
    </row>
    <row r="53" spans="1:14" ht="13.5">
      <c r="A53" s="5" t="s">
        <v>99</v>
      </c>
      <c r="B53" s="48" t="s">
        <v>148</v>
      </c>
      <c r="C53" s="148">
        <v>41</v>
      </c>
      <c r="D53" s="43">
        <v>29007</v>
      </c>
      <c r="E53" s="43">
        <v>14626</v>
      </c>
      <c r="F53" s="43">
        <v>67401</v>
      </c>
      <c r="G53" s="44">
        <v>104736</v>
      </c>
      <c r="H53" s="6"/>
      <c r="K53" s="6"/>
      <c r="L53" s="39">
        <f t="shared" si="2"/>
        <v>-157756</v>
      </c>
      <c r="N53" s="9"/>
    </row>
    <row r="54" spans="1:14" ht="13.5">
      <c r="A54" s="10" t="s">
        <v>100</v>
      </c>
      <c r="B54" s="58" t="s">
        <v>152</v>
      </c>
      <c r="C54" s="147">
        <v>42</v>
      </c>
      <c r="D54" s="43">
        <v>212533</v>
      </c>
      <c r="E54" s="43">
        <v>291342</v>
      </c>
      <c r="F54" s="43">
        <v>74888</v>
      </c>
      <c r="G54" s="44">
        <v>4059</v>
      </c>
      <c r="H54" s="6"/>
      <c r="I54" s="6">
        <f>+G54+F54+E54-D54</f>
        <v>157756</v>
      </c>
      <c r="J54" s="6" t="s">
        <v>24</v>
      </c>
      <c r="K54" s="6"/>
      <c r="L54" s="39">
        <f t="shared" si="2"/>
        <v>-157756</v>
      </c>
      <c r="N54" s="7"/>
    </row>
    <row r="55" spans="1:14" ht="13.5">
      <c r="A55" s="13" t="s">
        <v>101</v>
      </c>
      <c r="B55" s="68" t="s">
        <v>145</v>
      </c>
      <c r="C55" s="148"/>
      <c r="D55" s="17" t="s">
        <v>140</v>
      </c>
      <c r="E55" s="17" t="s">
        <v>140</v>
      </c>
      <c r="F55" s="43">
        <v>197</v>
      </c>
      <c r="G55" s="44">
        <v>2004</v>
      </c>
      <c r="H55" s="6"/>
      <c r="I55" s="6">
        <f>+F55+G55</f>
        <v>2201</v>
      </c>
      <c r="J55" s="6"/>
      <c r="K55" s="6"/>
      <c r="L55" s="39"/>
      <c r="N55" s="7"/>
    </row>
    <row r="56" spans="1:14" ht="13.5">
      <c r="A56" s="13" t="s">
        <v>102</v>
      </c>
      <c r="B56" s="68" t="s">
        <v>146</v>
      </c>
      <c r="C56" s="148"/>
      <c r="D56" s="17" t="s">
        <v>140</v>
      </c>
      <c r="E56" s="43">
        <v>48819</v>
      </c>
      <c r="F56" s="17" t="s">
        <v>140</v>
      </c>
      <c r="G56" s="44">
        <v>2000</v>
      </c>
      <c r="H56" s="6"/>
      <c r="I56" s="6">
        <f>+G56+E56</f>
        <v>50819</v>
      </c>
      <c r="J56" s="6"/>
      <c r="K56" s="6"/>
      <c r="L56" s="39"/>
      <c r="N56" s="7"/>
    </row>
    <row r="57" spans="1:14" ht="25.5">
      <c r="A57" s="13" t="s">
        <v>103</v>
      </c>
      <c r="B57" s="68" t="s">
        <v>147</v>
      </c>
      <c r="C57" s="148"/>
      <c r="D57" s="17" t="s">
        <v>140</v>
      </c>
      <c r="E57" s="43">
        <v>104730</v>
      </c>
      <c r="F57" s="43">
        <v>6</v>
      </c>
      <c r="G57" s="40" t="s">
        <v>140</v>
      </c>
      <c r="H57" s="6"/>
      <c r="I57" s="6">
        <f>+F57+E57</f>
        <v>104736</v>
      </c>
      <c r="J57" s="6">
        <f>SUM(I55:I57)</f>
        <v>157756</v>
      </c>
      <c r="K57" s="6">
        <f>+J57-I51</f>
        <v>0</v>
      </c>
      <c r="L57" s="39"/>
      <c r="N57" s="7"/>
    </row>
    <row r="58" spans="1:14" ht="12">
      <c r="A58" s="14" t="s">
        <v>104</v>
      </c>
      <c r="B58" s="72" t="s">
        <v>105</v>
      </c>
      <c r="C58" s="151" t="s">
        <v>15</v>
      </c>
      <c r="D58" s="43">
        <v>117700</v>
      </c>
      <c r="E58" s="43">
        <v>76445</v>
      </c>
      <c r="F58" s="43">
        <v>36666</v>
      </c>
      <c r="G58" s="44">
        <v>4589</v>
      </c>
      <c r="H58" s="6"/>
      <c r="I58" s="34">
        <f>+I51-I54</f>
        <v>0</v>
      </c>
      <c r="J58" s="34">
        <f>+I54-J57</f>
        <v>0</v>
      </c>
      <c r="K58" s="6"/>
      <c r="L58" s="39">
        <f aca="true" t="shared" si="3" ref="L58:L65">+D58-E58-F58-G58</f>
        <v>0</v>
      </c>
      <c r="N58" s="9"/>
    </row>
    <row r="59" spans="1:14" ht="12">
      <c r="A59" s="8" t="s">
        <v>106</v>
      </c>
      <c r="B59" s="53" t="s">
        <v>107</v>
      </c>
      <c r="C59" s="146">
        <v>44</v>
      </c>
      <c r="D59" s="43">
        <v>118562</v>
      </c>
      <c r="E59" s="43">
        <v>77307</v>
      </c>
      <c r="F59" s="43">
        <v>36666</v>
      </c>
      <c r="G59" s="44">
        <v>4589</v>
      </c>
      <c r="H59" s="6"/>
      <c r="I59" s="6"/>
      <c r="J59" s="6"/>
      <c r="K59" s="6"/>
      <c r="L59" s="39">
        <f t="shared" si="3"/>
        <v>0</v>
      </c>
      <c r="N59" s="9"/>
    </row>
    <row r="60" spans="1:14" ht="24">
      <c r="A60" s="15" t="s">
        <v>108</v>
      </c>
      <c r="B60" s="75" t="s">
        <v>109</v>
      </c>
      <c r="C60" s="142">
        <v>45</v>
      </c>
      <c r="D60" s="43">
        <v>-862</v>
      </c>
      <c r="E60" s="43">
        <v>-862</v>
      </c>
      <c r="F60" s="43">
        <v>0</v>
      </c>
      <c r="G60" s="44">
        <v>0</v>
      </c>
      <c r="H60" s="6"/>
      <c r="I60" s="6"/>
      <c r="J60" s="6"/>
      <c r="K60" s="6"/>
      <c r="L60" s="39">
        <f t="shared" si="3"/>
        <v>0</v>
      </c>
      <c r="N60" s="9"/>
    </row>
    <row r="61" spans="1:14" ht="24">
      <c r="A61" s="5" t="s">
        <v>123</v>
      </c>
      <c r="B61" s="48" t="s">
        <v>110</v>
      </c>
      <c r="C61" s="148">
        <v>46</v>
      </c>
      <c r="D61" s="43">
        <v>0</v>
      </c>
      <c r="E61" s="43">
        <v>0</v>
      </c>
      <c r="F61" s="43">
        <v>0</v>
      </c>
      <c r="G61" s="44">
        <v>0</v>
      </c>
      <c r="H61" s="6"/>
      <c r="I61" s="6"/>
      <c r="J61" s="6"/>
      <c r="K61" s="6"/>
      <c r="L61" s="39">
        <f t="shared" si="3"/>
        <v>0</v>
      </c>
      <c r="N61" s="7"/>
    </row>
    <row r="62" spans="1:14" s="20" customFormat="1" ht="24">
      <c r="A62" s="12" t="s">
        <v>111</v>
      </c>
      <c r="B62" s="65" t="s">
        <v>112</v>
      </c>
      <c r="C62" s="150" t="s">
        <v>16</v>
      </c>
      <c r="D62" s="43">
        <v>117700</v>
      </c>
      <c r="E62" s="43">
        <v>76445</v>
      </c>
      <c r="F62" s="43">
        <v>36666</v>
      </c>
      <c r="G62" s="44">
        <v>4589</v>
      </c>
      <c r="H62" s="19"/>
      <c r="I62" s="19"/>
      <c r="J62" s="19"/>
      <c r="K62" s="19"/>
      <c r="L62" s="39">
        <f t="shared" si="3"/>
        <v>0</v>
      </c>
      <c r="N62" s="22"/>
    </row>
    <row r="63" spans="1:14" ht="12">
      <c r="A63" s="24" t="s">
        <v>113</v>
      </c>
      <c r="B63" s="78" t="s">
        <v>114</v>
      </c>
      <c r="C63" s="147" t="s">
        <v>17</v>
      </c>
      <c r="D63" s="43">
        <v>-324752.20499999984</v>
      </c>
      <c r="E63" s="43">
        <v>-363466.905</v>
      </c>
      <c r="F63" s="43">
        <v>-2664</v>
      </c>
      <c r="G63" s="44">
        <v>41379</v>
      </c>
      <c r="H63" s="6"/>
      <c r="I63" s="6"/>
      <c r="J63" s="6"/>
      <c r="K63" s="6"/>
      <c r="L63" s="39">
        <f t="shared" si="3"/>
        <v>-0.2999999998137355</v>
      </c>
      <c r="N63" s="9"/>
    </row>
    <row r="64" spans="1:14" ht="36">
      <c r="A64" s="24" t="s">
        <v>115</v>
      </c>
      <c r="B64" s="65" t="s">
        <v>116</v>
      </c>
      <c r="C64" s="150" t="s">
        <v>18</v>
      </c>
      <c r="D64" s="43">
        <v>3628951.205</v>
      </c>
      <c r="E64" s="43">
        <v>2468904</v>
      </c>
      <c r="F64" s="43">
        <v>879803</v>
      </c>
      <c r="G64" s="44">
        <v>993259</v>
      </c>
      <c r="H64" s="6"/>
      <c r="I64" s="6"/>
      <c r="J64" s="6"/>
      <c r="K64" s="6"/>
      <c r="L64" s="39">
        <f t="shared" si="3"/>
        <v>-713014.7949999999</v>
      </c>
      <c r="N64" s="9"/>
    </row>
    <row r="65" spans="1:14" ht="24">
      <c r="A65" s="24" t="s">
        <v>117</v>
      </c>
      <c r="B65" s="65" t="s">
        <v>118</v>
      </c>
      <c r="C65" s="150" t="s">
        <v>19</v>
      </c>
      <c r="D65" s="43">
        <v>3304199</v>
      </c>
      <c r="E65" s="43">
        <v>2105437.0949999997</v>
      </c>
      <c r="F65" s="43">
        <v>877139</v>
      </c>
      <c r="G65" s="44">
        <v>1034638</v>
      </c>
      <c r="H65" s="6"/>
      <c r="I65" s="6"/>
      <c r="J65" s="6"/>
      <c r="K65" s="6"/>
      <c r="L65" s="39">
        <f t="shared" si="3"/>
        <v>-713015.0949999997</v>
      </c>
      <c r="N65" s="9"/>
    </row>
    <row r="66" spans="1:14" ht="27">
      <c r="A66" s="25" t="s">
        <v>124</v>
      </c>
      <c r="B66" s="81" t="s">
        <v>149</v>
      </c>
      <c r="C66" s="143">
        <v>51</v>
      </c>
      <c r="D66" s="43">
        <v>679910</v>
      </c>
      <c r="E66" s="43">
        <v>669428</v>
      </c>
      <c r="F66" s="43">
        <v>12127</v>
      </c>
      <c r="G66" s="44">
        <v>4202</v>
      </c>
      <c r="H66" s="6"/>
      <c r="I66" s="6"/>
      <c r="J66" s="6"/>
      <c r="K66" s="6"/>
      <c r="L66" s="39">
        <f>+D66-E66-F66-G66</f>
        <v>-5847</v>
      </c>
      <c r="N66" s="9"/>
    </row>
    <row r="67" spans="1:14" ht="26.25" thickBot="1">
      <c r="A67" s="26" t="s">
        <v>125</v>
      </c>
      <c r="B67" s="83" t="s">
        <v>150</v>
      </c>
      <c r="C67" s="152">
        <v>52</v>
      </c>
      <c r="D67" s="45">
        <v>-324752.20499999996</v>
      </c>
      <c r="E67" s="45">
        <v>-363466.905</v>
      </c>
      <c r="F67" s="45">
        <v>-2664</v>
      </c>
      <c r="G67" s="46">
        <v>41379</v>
      </c>
      <c r="H67" s="6"/>
      <c r="I67" s="6"/>
      <c r="J67" s="6"/>
      <c r="K67" s="6"/>
      <c r="L67" s="39">
        <f>+D67-E67-F67-G67</f>
        <v>-0.2999999999301508</v>
      </c>
      <c r="N67" s="9"/>
    </row>
    <row r="68" spans="3:12" ht="12">
      <c r="C68" s="16"/>
      <c r="D68" s="16"/>
      <c r="E68" s="23"/>
      <c r="F68" s="16"/>
      <c r="G68" s="16"/>
      <c r="H68" s="4"/>
      <c r="I68" s="4"/>
      <c r="J68" s="4"/>
      <c r="K68" s="4"/>
      <c r="L68" s="39">
        <f>+D68-E68-F68-G68</f>
        <v>0</v>
      </c>
    </row>
    <row r="69" spans="1:7" ht="12">
      <c r="A69" s="3" t="s">
        <v>153</v>
      </c>
      <c r="D69" s="16"/>
      <c r="E69" s="23"/>
      <c r="F69" s="16"/>
      <c r="G69" s="16"/>
    </row>
    <row r="70" spans="1:7" ht="12">
      <c r="A70" s="3" t="s">
        <v>154</v>
      </c>
      <c r="D70" s="16"/>
      <c r="E70" s="23"/>
      <c r="F70" s="16"/>
      <c r="G70" s="16"/>
    </row>
    <row r="71" spans="4:7" ht="12">
      <c r="D71" s="16"/>
      <c r="E71" s="23"/>
      <c r="F71" s="16"/>
      <c r="G71" s="16"/>
    </row>
    <row r="72" spans="1:7" ht="12">
      <c r="A72" s="135" t="s">
        <v>166</v>
      </c>
      <c r="D72" s="18"/>
      <c r="E72" s="18"/>
      <c r="F72" s="18"/>
      <c r="G72" s="18"/>
    </row>
    <row r="73" spans="1:6" ht="23.25" customHeight="1">
      <c r="A73" s="164"/>
      <c r="B73" s="165"/>
      <c r="C73" s="165"/>
      <c r="D73" s="165"/>
      <c r="E73" s="165"/>
      <c r="F73" s="165"/>
    </row>
    <row r="74" spans="4:7" ht="12">
      <c r="D74" s="23"/>
      <c r="E74" s="23"/>
      <c r="F74" s="23"/>
      <c r="G74" s="23"/>
    </row>
    <row r="75" spans="3:5" ht="12">
      <c r="C75" s="33"/>
      <c r="D75" s="32"/>
      <c r="E75" s="16"/>
    </row>
    <row r="76" spans="3:5" ht="12">
      <c r="C76" s="33"/>
      <c r="D76" s="31"/>
      <c r="E76" s="16"/>
    </row>
    <row r="77" ht="12">
      <c r="E77" s="16"/>
    </row>
    <row r="78" spans="4:7" ht="12">
      <c r="D78" s="32"/>
      <c r="E78" s="32"/>
      <c r="F78" s="32"/>
      <c r="G78" s="32"/>
    </row>
    <row r="79" spans="3:5" ht="12">
      <c r="C79" s="33"/>
      <c r="D79" s="32"/>
      <c r="E79" s="16"/>
    </row>
    <row r="80" spans="3:5" ht="12">
      <c r="C80" s="33"/>
      <c r="D80" s="32"/>
      <c r="E80" s="16"/>
    </row>
    <row r="81" spans="3:5" ht="12">
      <c r="C81" s="33"/>
      <c r="D81" s="32"/>
      <c r="E81" s="16"/>
    </row>
    <row r="82" ht="12">
      <c r="E82" s="16"/>
    </row>
    <row r="83" ht="12">
      <c r="E83" s="16"/>
    </row>
    <row r="84" ht="12">
      <c r="E84" s="16"/>
    </row>
    <row r="85" ht="12">
      <c r="E85" s="16"/>
    </row>
    <row r="90" ht="12">
      <c r="B90" s="126"/>
    </row>
  </sheetData>
  <mergeCells count="9">
    <mergeCell ref="A1:G1"/>
    <mergeCell ref="G4:G5"/>
    <mergeCell ref="E3:G3"/>
    <mergeCell ref="A73:F73"/>
    <mergeCell ref="A3:C3"/>
    <mergeCell ref="A4:C5"/>
    <mergeCell ref="D4:D5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8">
    <pageSetUpPr fitToPage="1"/>
  </sheetPr>
  <dimension ref="A1:N85"/>
  <sheetViews>
    <sheetView zoomScale="90" zoomScaleNormal="90" workbookViewId="0" topLeftCell="A1">
      <selection activeCell="A1" sqref="A1:G1"/>
    </sheetView>
  </sheetViews>
  <sheetFormatPr defaultColWidth="9.140625" defaultRowHeight="12.75"/>
  <cols>
    <col min="1" max="1" width="18.00390625" style="3" customWidth="1"/>
    <col min="2" max="2" width="56.28125" style="3" customWidth="1"/>
    <col min="3" max="3" width="15.28125" style="3" customWidth="1"/>
    <col min="4" max="7" width="25.7109375" style="3" customWidth="1"/>
    <col min="8" max="8" width="3.7109375" style="3" hidden="1" customWidth="1"/>
    <col min="9" max="11" width="16.28125" style="3" hidden="1" customWidth="1"/>
    <col min="12" max="12" width="9.7109375" style="16" hidden="1" customWidth="1"/>
    <col min="13" max="13" width="9.140625" style="3" customWidth="1"/>
    <col min="14" max="14" width="50.140625" style="4" customWidth="1"/>
    <col min="15" max="16384" width="9.140625" style="3" customWidth="1"/>
  </cols>
  <sheetData>
    <row r="1" spans="1:14" ht="15">
      <c r="A1" s="157" t="s">
        <v>165</v>
      </c>
      <c r="B1" s="157"/>
      <c r="C1" s="157"/>
      <c r="D1" s="157"/>
      <c r="E1" s="157"/>
      <c r="F1" s="157"/>
      <c r="G1" s="157"/>
      <c r="H1" s="6"/>
      <c r="I1" s="6"/>
      <c r="J1" s="6"/>
      <c r="K1" s="6"/>
      <c r="L1" s="36" t="e">
        <f>+D3-E3-F3-G3</f>
        <v>#VALUE!</v>
      </c>
      <c r="N1" s="7"/>
    </row>
    <row r="2" spans="7:14" ht="12" customHeight="1" thickBot="1">
      <c r="G2" s="144" t="s">
        <v>156</v>
      </c>
      <c r="H2" s="6"/>
      <c r="I2" s="6"/>
      <c r="J2" s="6"/>
      <c r="K2" s="6"/>
      <c r="L2" s="36" t="e">
        <f>+D4-E4-F4-G4</f>
        <v>#VALUE!</v>
      </c>
      <c r="N2" s="9"/>
    </row>
    <row r="3" spans="1:14" ht="13.5" thickBot="1">
      <c r="A3" s="110"/>
      <c r="B3" s="102"/>
      <c r="C3" s="103"/>
      <c r="D3" s="141"/>
      <c r="E3" s="158" t="s">
        <v>151</v>
      </c>
      <c r="F3" s="158"/>
      <c r="G3" s="159"/>
      <c r="H3" s="6"/>
      <c r="I3" s="6"/>
      <c r="J3" s="6"/>
      <c r="K3" s="6"/>
      <c r="L3" s="36"/>
      <c r="N3" s="9"/>
    </row>
    <row r="4" spans="1:14" ht="12.75">
      <c r="A4" s="104"/>
      <c r="B4" s="105"/>
      <c r="C4" s="106"/>
      <c r="D4" s="160" t="s">
        <v>142</v>
      </c>
      <c r="E4" s="162" t="s">
        <v>121</v>
      </c>
      <c r="F4" s="160" t="s">
        <v>143</v>
      </c>
      <c r="G4" s="160" t="s">
        <v>144</v>
      </c>
      <c r="H4" s="6"/>
      <c r="I4" s="6"/>
      <c r="J4" s="6"/>
      <c r="K4" s="6"/>
      <c r="L4" s="36"/>
      <c r="N4" s="9"/>
    </row>
    <row r="5" spans="1:14" ht="13.5" thickBot="1">
      <c r="A5" s="107"/>
      <c r="B5" s="108"/>
      <c r="C5" s="109"/>
      <c r="D5" s="161"/>
      <c r="E5" s="163"/>
      <c r="F5" s="161"/>
      <c r="G5" s="161"/>
      <c r="H5" s="111">
        <v>57308</v>
      </c>
      <c r="I5" s="6"/>
      <c r="J5" s="6"/>
      <c r="K5" s="6"/>
      <c r="L5" s="36"/>
      <c r="N5" s="9"/>
    </row>
    <row r="6" spans="1:14" ht="13.5" thickBot="1">
      <c r="A6" s="87" t="s">
        <v>141</v>
      </c>
      <c r="B6" s="117" t="s">
        <v>26</v>
      </c>
      <c r="C6" s="89" t="s">
        <v>122</v>
      </c>
      <c r="D6" s="90" t="s">
        <v>135</v>
      </c>
      <c r="E6" s="90" t="s">
        <v>136</v>
      </c>
      <c r="F6" s="90" t="s">
        <v>137</v>
      </c>
      <c r="G6" s="91" t="s">
        <v>138</v>
      </c>
      <c r="H6" s="111">
        <v>58</v>
      </c>
      <c r="I6" s="6"/>
      <c r="J6" s="6"/>
      <c r="K6" s="6"/>
      <c r="L6" s="36"/>
      <c r="N6" s="9"/>
    </row>
    <row r="7" spans="1:14" ht="12.75">
      <c r="A7" s="120" t="s">
        <v>27</v>
      </c>
      <c r="B7" s="48" t="s">
        <v>28</v>
      </c>
      <c r="C7" s="154" t="s">
        <v>0</v>
      </c>
      <c r="D7" s="112">
        <v>5099314.830140855</v>
      </c>
      <c r="E7" s="114">
        <v>2464127.720140855</v>
      </c>
      <c r="F7" s="92">
        <v>2577631.11</v>
      </c>
      <c r="G7" s="118">
        <v>57556</v>
      </c>
      <c r="H7" s="111">
        <v>57250</v>
      </c>
      <c r="I7" s="6"/>
      <c r="J7" s="6"/>
      <c r="K7" s="6"/>
      <c r="L7" s="36"/>
      <c r="M7" s="116"/>
      <c r="N7" s="9"/>
    </row>
    <row r="8" spans="1:14" ht="12.75">
      <c r="A8" s="121" t="s">
        <v>29</v>
      </c>
      <c r="B8" s="53" t="s">
        <v>30</v>
      </c>
      <c r="C8" s="155">
        <v>2</v>
      </c>
      <c r="D8" s="113">
        <v>20045</v>
      </c>
      <c r="E8" s="115">
        <v>3512</v>
      </c>
      <c r="F8" s="92">
        <v>16477</v>
      </c>
      <c r="G8" s="118">
        <v>56</v>
      </c>
      <c r="H8" s="6"/>
      <c r="I8" s="6"/>
      <c r="J8" s="6"/>
      <c r="K8" s="6"/>
      <c r="L8" s="36">
        <f aca="true" t="shared" si="0" ref="L8:L22">+D10-E10-F10-G10</f>
        <v>0</v>
      </c>
      <c r="N8" s="7"/>
    </row>
    <row r="9" spans="1:14" ht="12.75">
      <c r="A9" s="121" t="s">
        <v>31</v>
      </c>
      <c r="B9" s="58" t="s">
        <v>32</v>
      </c>
      <c r="C9" s="155" t="s">
        <v>1</v>
      </c>
      <c r="D9" s="113">
        <v>5079269.830140855</v>
      </c>
      <c r="E9" s="115">
        <v>2460615.720140855</v>
      </c>
      <c r="F9" s="92">
        <v>2561154.11</v>
      </c>
      <c r="G9" s="119">
        <v>57500</v>
      </c>
      <c r="H9" s="6"/>
      <c r="I9" s="6"/>
      <c r="J9" s="6"/>
      <c r="K9" s="6"/>
      <c r="L9" s="36">
        <f t="shared" si="0"/>
        <v>0</v>
      </c>
      <c r="M9" s="116"/>
      <c r="N9" s="7"/>
    </row>
    <row r="10" spans="1:14" s="20" customFormat="1" ht="12">
      <c r="A10" s="122" t="s">
        <v>33</v>
      </c>
      <c r="B10" s="48" t="s">
        <v>34</v>
      </c>
      <c r="C10" s="148">
        <v>4</v>
      </c>
      <c r="D10" s="94">
        <v>586439</v>
      </c>
      <c r="E10" s="94">
        <v>336931</v>
      </c>
      <c r="F10" s="93">
        <v>247706</v>
      </c>
      <c r="G10" s="95">
        <v>1802</v>
      </c>
      <c r="H10" s="19"/>
      <c r="I10" s="19"/>
      <c r="J10" s="19"/>
      <c r="K10" s="19"/>
      <c r="L10" s="36">
        <f t="shared" si="0"/>
        <v>0</v>
      </c>
      <c r="M10" s="156"/>
      <c r="N10" s="21"/>
    </row>
    <row r="11" spans="1:14" ht="12">
      <c r="A11" s="123" t="s">
        <v>35</v>
      </c>
      <c r="B11" s="62" t="s">
        <v>36</v>
      </c>
      <c r="C11" s="149">
        <v>5</v>
      </c>
      <c r="D11" s="94">
        <v>4247282</v>
      </c>
      <c r="E11" s="94">
        <v>1980320</v>
      </c>
      <c r="F11" s="93">
        <v>2211514</v>
      </c>
      <c r="G11" s="95">
        <v>55448</v>
      </c>
      <c r="H11" s="6"/>
      <c r="I11" s="6"/>
      <c r="J11" s="6"/>
      <c r="K11" s="6"/>
      <c r="L11" s="36">
        <f t="shared" si="0"/>
        <v>0</v>
      </c>
      <c r="N11" s="7"/>
    </row>
    <row r="12" spans="1:14" ht="24">
      <c r="A12" s="12" t="s">
        <v>37</v>
      </c>
      <c r="B12" s="65" t="s">
        <v>38</v>
      </c>
      <c r="C12" s="150" t="s">
        <v>2</v>
      </c>
      <c r="D12" s="94">
        <v>605953</v>
      </c>
      <c r="E12" s="94">
        <v>339891</v>
      </c>
      <c r="F12" s="94">
        <v>264202</v>
      </c>
      <c r="G12" s="95">
        <v>1860</v>
      </c>
      <c r="H12" s="6"/>
      <c r="I12" s="6"/>
      <c r="J12" s="6"/>
      <c r="K12" s="6"/>
      <c r="L12" s="36">
        <f t="shared" si="0"/>
        <v>0</v>
      </c>
      <c r="N12" s="7"/>
    </row>
    <row r="13" spans="1:14" ht="12">
      <c r="A13" s="12" t="s">
        <v>39</v>
      </c>
      <c r="B13" s="65" t="s">
        <v>40</v>
      </c>
      <c r="C13" s="150">
        <v>7</v>
      </c>
      <c r="D13" s="94">
        <v>1404412</v>
      </c>
      <c r="E13" s="94">
        <v>696158</v>
      </c>
      <c r="F13" s="94">
        <v>690672</v>
      </c>
      <c r="G13" s="95">
        <v>17582</v>
      </c>
      <c r="H13" s="6"/>
      <c r="I13" s="6"/>
      <c r="J13" s="6"/>
      <c r="K13" s="6"/>
      <c r="L13" s="36">
        <f t="shared" si="0"/>
        <v>0</v>
      </c>
      <c r="N13" s="7"/>
    </row>
    <row r="14" spans="1:14" ht="12">
      <c r="A14" s="12" t="s">
        <v>41</v>
      </c>
      <c r="B14" s="65" t="s">
        <v>42</v>
      </c>
      <c r="C14" s="150" t="s">
        <v>3</v>
      </c>
      <c r="D14" s="94">
        <v>3448823</v>
      </c>
      <c r="E14" s="94">
        <v>1624053</v>
      </c>
      <c r="F14" s="94">
        <v>1785044</v>
      </c>
      <c r="G14" s="95">
        <v>39726</v>
      </c>
      <c r="H14" s="6"/>
      <c r="I14" s="6"/>
      <c r="J14" s="6"/>
      <c r="K14" s="6"/>
      <c r="L14" s="36">
        <f t="shared" si="0"/>
        <v>0</v>
      </c>
      <c r="N14" s="7"/>
    </row>
    <row r="15" spans="1:14" ht="12">
      <c r="A15" s="12" t="s">
        <v>43</v>
      </c>
      <c r="B15" s="65" t="s">
        <v>44</v>
      </c>
      <c r="C15" s="150">
        <v>9</v>
      </c>
      <c r="D15" s="94">
        <v>679105</v>
      </c>
      <c r="E15" s="94">
        <v>317497</v>
      </c>
      <c r="F15" s="94">
        <v>356940</v>
      </c>
      <c r="G15" s="95">
        <v>4668</v>
      </c>
      <c r="H15" s="6"/>
      <c r="I15" s="6"/>
      <c r="J15" s="6"/>
      <c r="K15" s="6"/>
      <c r="L15" s="36">
        <f t="shared" si="0"/>
        <v>0</v>
      </c>
      <c r="N15" s="7"/>
    </row>
    <row r="16" spans="1:14" ht="12">
      <c r="A16" s="12" t="s">
        <v>45</v>
      </c>
      <c r="B16" s="65" t="s">
        <v>46</v>
      </c>
      <c r="C16" s="150" t="s">
        <v>4</v>
      </c>
      <c r="D16" s="94">
        <v>2769718</v>
      </c>
      <c r="E16" s="94">
        <v>1306556</v>
      </c>
      <c r="F16" s="94">
        <v>1428104</v>
      </c>
      <c r="G16" s="95">
        <v>35058</v>
      </c>
      <c r="H16" s="6"/>
      <c r="I16" s="6"/>
      <c r="J16" s="6"/>
      <c r="K16" s="6"/>
      <c r="L16" s="36">
        <f t="shared" si="0"/>
        <v>0</v>
      </c>
      <c r="N16" s="7"/>
    </row>
    <row r="17" spans="1:14" ht="12">
      <c r="A17" s="12" t="s">
        <v>47</v>
      </c>
      <c r="B17" s="65" t="s">
        <v>48</v>
      </c>
      <c r="C17" s="150">
        <v>11</v>
      </c>
      <c r="D17" s="94">
        <v>2772682</v>
      </c>
      <c r="E17" s="94">
        <v>1306733</v>
      </c>
      <c r="F17" s="94">
        <v>1430891</v>
      </c>
      <c r="G17" s="95">
        <v>35058</v>
      </c>
      <c r="H17" s="6"/>
      <c r="I17" s="6"/>
      <c r="J17" s="6"/>
      <c r="K17" s="6"/>
      <c r="L17" s="36">
        <f t="shared" si="0"/>
        <v>0</v>
      </c>
      <c r="N17" s="7"/>
    </row>
    <row r="18" spans="1:14" ht="12">
      <c r="A18" s="12" t="s">
        <v>49</v>
      </c>
      <c r="B18" s="65" t="s">
        <v>50</v>
      </c>
      <c r="C18" s="150">
        <v>12</v>
      </c>
      <c r="D18" s="94">
        <v>0</v>
      </c>
      <c r="E18" s="94">
        <v>0</v>
      </c>
      <c r="F18" s="94">
        <v>0</v>
      </c>
      <c r="G18" s="95">
        <v>0</v>
      </c>
      <c r="H18" s="6"/>
      <c r="I18" s="6"/>
      <c r="J18" s="6"/>
      <c r="K18" s="6"/>
      <c r="L18" s="36">
        <f t="shared" si="0"/>
        <v>0</v>
      </c>
      <c r="N18" s="7"/>
    </row>
    <row r="19" spans="1:14" ht="12">
      <c r="A19" s="12" t="s">
        <v>51</v>
      </c>
      <c r="B19" s="65" t="s">
        <v>52</v>
      </c>
      <c r="C19" s="150">
        <v>13</v>
      </c>
      <c r="D19" s="94">
        <v>0</v>
      </c>
      <c r="E19" s="94">
        <v>0</v>
      </c>
      <c r="F19" s="94">
        <v>0</v>
      </c>
      <c r="G19" s="95">
        <v>0</v>
      </c>
      <c r="H19" s="6"/>
      <c r="I19" s="6"/>
      <c r="J19" s="6"/>
      <c r="K19" s="6"/>
      <c r="L19" s="36">
        <f t="shared" si="0"/>
        <v>0</v>
      </c>
      <c r="N19" s="9"/>
    </row>
    <row r="20" spans="1:14" ht="12">
      <c r="A20" s="12" t="s">
        <v>53</v>
      </c>
      <c r="B20" s="65" t="s">
        <v>54</v>
      </c>
      <c r="C20" s="150" t="s">
        <v>5</v>
      </c>
      <c r="D20" s="94">
        <v>-2964</v>
      </c>
      <c r="E20" s="94">
        <v>-177</v>
      </c>
      <c r="F20" s="94">
        <v>-2787</v>
      </c>
      <c r="G20" s="95">
        <v>0</v>
      </c>
      <c r="H20" s="6"/>
      <c r="I20" s="6">
        <f>+G22+F22+E22-D22</f>
        <v>5306</v>
      </c>
      <c r="J20" s="6" t="s">
        <v>20</v>
      </c>
      <c r="K20" s="6"/>
      <c r="L20" s="36">
        <f t="shared" si="0"/>
        <v>-5306</v>
      </c>
      <c r="N20" s="9"/>
    </row>
    <row r="21" spans="1:14" ht="12">
      <c r="A21" s="12" t="s">
        <v>55</v>
      </c>
      <c r="B21" s="65" t="s">
        <v>56</v>
      </c>
      <c r="C21" s="150">
        <v>15</v>
      </c>
      <c r="D21" s="94">
        <v>3414632</v>
      </c>
      <c r="E21" s="94">
        <v>2949560</v>
      </c>
      <c r="F21" s="94">
        <v>465072</v>
      </c>
      <c r="G21" s="95">
        <v>0</v>
      </c>
      <c r="H21" s="6"/>
      <c r="I21" s="6"/>
      <c r="J21" s="6"/>
      <c r="K21" s="6"/>
      <c r="L21" s="36">
        <f t="shared" si="0"/>
        <v>0</v>
      </c>
      <c r="N21" s="7"/>
    </row>
    <row r="22" spans="1:14" ht="13.5">
      <c r="A22" s="12" t="s">
        <v>57</v>
      </c>
      <c r="B22" s="65" t="s">
        <v>126</v>
      </c>
      <c r="C22" s="150">
        <v>16</v>
      </c>
      <c r="D22" s="94">
        <v>178741</v>
      </c>
      <c r="E22" s="94">
        <v>149157</v>
      </c>
      <c r="F22" s="94">
        <v>34890</v>
      </c>
      <c r="G22" s="95">
        <v>0</v>
      </c>
      <c r="H22" s="6"/>
      <c r="I22" s="6">
        <f>+G24+F24+E24-D24</f>
        <v>5306</v>
      </c>
      <c r="J22" s="6" t="s">
        <v>21</v>
      </c>
      <c r="K22" s="6"/>
      <c r="L22" s="36">
        <f t="shared" si="0"/>
        <v>-5306</v>
      </c>
      <c r="N22" s="7"/>
    </row>
    <row r="23" spans="1:14" ht="12">
      <c r="A23" s="12" t="s">
        <v>58</v>
      </c>
      <c r="B23" s="65" t="s">
        <v>59</v>
      </c>
      <c r="C23" s="150">
        <v>17</v>
      </c>
      <c r="D23" s="94">
        <v>293595</v>
      </c>
      <c r="E23" s="94">
        <v>275397</v>
      </c>
      <c r="F23" s="94">
        <v>18198</v>
      </c>
      <c r="G23" s="95">
        <v>0</v>
      </c>
      <c r="H23" s="6"/>
      <c r="I23" s="6">
        <f>+F25+G25</f>
        <v>722</v>
      </c>
      <c r="J23" s="6"/>
      <c r="K23" s="6"/>
      <c r="L23" s="36"/>
      <c r="N23" s="7"/>
    </row>
    <row r="24" spans="1:14" ht="13.5">
      <c r="A24" s="5" t="s">
        <v>57</v>
      </c>
      <c r="B24" s="48" t="s">
        <v>127</v>
      </c>
      <c r="C24" s="148" t="s">
        <v>6</v>
      </c>
      <c r="D24" s="94">
        <v>910595</v>
      </c>
      <c r="E24" s="94">
        <v>901362</v>
      </c>
      <c r="F24" s="94">
        <v>14158</v>
      </c>
      <c r="G24" s="95">
        <v>381</v>
      </c>
      <c r="H24" s="6"/>
      <c r="I24" s="6">
        <f>+G26+E26</f>
        <v>4584</v>
      </c>
      <c r="J24" s="6"/>
      <c r="K24" s="6"/>
      <c r="L24" s="36"/>
      <c r="N24" s="7"/>
    </row>
    <row r="25" spans="1:14" ht="13.5">
      <c r="A25" s="13" t="s">
        <v>60</v>
      </c>
      <c r="B25" s="68" t="s">
        <v>145</v>
      </c>
      <c r="C25" s="148"/>
      <c r="D25" s="98" t="s">
        <v>140</v>
      </c>
      <c r="E25" s="98" t="s">
        <v>140</v>
      </c>
      <c r="F25" s="94">
        <v>591</v>
      </c>
      <c r="G25" s="95">
        <v>131</v>
      </c>
      <c r="H25" s="6"/>
      <c r="I25" s="6">
        <f>+F27+E27</f>
        <v>0</v>
      </c>
      <c r="J25" s="6">
        <f>SUM(I23:I25)</f>
        <v>5306</v>
      </c>
      <c r="K25" s="6"/>
      <c r="L25" s="36"/>
      <c r="N25" s="7"/>
    </row>
    <row r="26" spans="1:14" ht="13.5">
      <c r="A26" s="13" t="s">
        <v>61</v>
      </c>
      <c r="B26" s="68" t="s">
        <v>146</v>
      </c>
      <c r="C26" s="148"/>
      <c r="D26" s="98" t="s">
        <v>140</v>
      </c>
      <c r="E26" s="94">
        <v>4584</v>
      </c>
      <c r="F26" s="98" t="s">
        <v>140</v>
      </c>
      <c r="G26" s="95">
        <v>0</v>
      </c>
      <c r="H26" s="6"/>
      <c r="I26" s="34">
        <f>+I20-I22</f>
        <v>0</v>
      </c>
      <c r="J26" s="34">
        <f>+I22-J25</f>
        <v>0</v>
      </c>
      <c r="K26" s="6"/>
      <c r="L26" s="36">
        <f aca="true" t="shared" si="1" ref="L26:L38">+D28-E28-F28-G28</f>
        <v>-5306</v>
      </c>
      <c r="N26" s="9"/>
    </row>
    <row r="27" spans="1:14" ht="25.5">
      <c r="A27" s="13" t="s">
        <v>62</v>
      </c>
      <c r="B27" s="68" t="s">
        <v>147</v>
      </c>
      <c r="C27" s="148"/>
      <c r="D27" s="98" t="s">
        <v>140</v>
      </c>
      <c r="E27" s="94">
        <v>0</v>
      </c>
      <c r="F27" s="98">
        <v>0</v>
      </c>
      <c r="G27" s="99" t="s">
        <v>140</v>
      </c>
      <c r="H27" s="6"/>
      <c r="I27" s="6"/>
      <c r="J27" s="6"/>
      <c r="K27" s="6"/>
      <c r="L27" s="36">
        <f t="shared" si="1"/>
        <v>0</v>
      </c>
      <c r="N27" s="9"/>
    </row>
    <row r="28" spans="1:14" ht="13.5">
      <c r="A28" s="8" t="s">
        <v>63</v>
      </c>
      <c r="B28" s="53" t="s">
        <v>128</v>
      </c>
      <c r="C28" s="146">
        <v>19</v>
      </c>
      <c r="D28" s="94">
        <v>910595</v>
      </c>
      <c r="E28" s="94">
        <v>901362</v>
      </c>
      <c r="F28" s="94">
        <v>14158</v>
      </c>
      <c r="G28" s="95">
        <v>381</v>
      </c>
      <c r="H28" s="6"/>
      <c r="I28" s="6"/>
      <c r="J28" s="6"/>
      <c r="K28" s="6"/>
      <c r="L28" s="36">
        <f t="shared" si="1"/>
        <v>0</v>
      </c>
      <c r="N28" s="9"/>
    </row>
    <row r="29" spans="1:14" ht="24">
      <c r="A29" s="12" t="s">
        <v>64</v>
      </c>
      <c r="B29" s="48" t="s">
        <v>129</v>
      </c>
      <c r="C29" s="148">
        <v>20</v>
      </c>
      <c r="D29" s="94">
        <v>0</v>
      </c>
      <c r="E29" s="94">
        <v>0</v>
      </c>
      <c r="F29" s="94">
        <v>0</v>
      </c>
      <c r="G29" s="95">
        <v>0</v>
      </c>
      <c r="H29" s="6"/>
      <c r="I29" s="6"/>
      <c r="J29" s="6"/>
      <c r="K29" s="6"/>
      <c r="L29" s="36">
        <f t="shared" si="1"/>
        <v>0</v>
      </c>
      <c r="N29" s="7"/>
    </row>
    <row r="30" spans="1:14" ht="24">
      <c r="A30" s="12" t="s">
        <v>65</v>
      </c>
      <c r="B30" s="65" t="s">
        <v>66</v>
      </c>
      <c r="C30" s="150" t="s">
        <v>7</v>
      </c>
      <c r="D30" s="94">
        <v>2386219</v>
      </c>
      <c r="E30" s="94">
        <v>1921781</v>
      </c>
      <c r="F30" s="94">
        <v>464819</v>
      </c>
      <c r="G30" s="95">
        <v>-381</v>
      </c>
      <c r="H30" s="6"/>
      <c r="I30" s="6"/>
      <c r="J30" s="6"/>
      <c r="K30" s="6"/>
      <c r="L30" s="36">
        <f t="shared" si="1"/>
        <v>0</v>
      </c>
      <c r="N30" s="7"/>
    </row>
    <row r="31" spans="1:14" ht="12">
      <c r="A31" s="12" t="s">
        <v>67</v>
      </c>
      <c r="B31" s="65" t="s">
        <v>68</v>
      </c>
      <c r="C31" s="150">
        <v>22</v>
      </c>
      <c r="D31" s="94">
        <v>1984221</v>
      </c>
      <c r="E31" s="94">
        <v>1502546</v>
      </c>
      <c r="F31" s="94">
        <v>481675</v>
      </c>
      <c r="G31" s="95">
        <v>0</v>
      </c>
      <c r="H31" s="6"/>
      <c r="I31" s="6"/>
      <c r="J31" s="6"/>
      <c r="K31" s="6"/>
      <c r="L31" s="36">
        <f t="shared" si="1"/>
        <v>0</v>
      </c>
      <c r="N31" s="7"/>
    </row>
    <row r="32" spans="1:14" ht="12">
      <c r="A32" s="5" t="s">
        <v>69</v>
      </c>
      <c r="B32" s="48" t="s">
        <v>70</v>
      </c>
      <c r="C32" s="148" t="s">
        <v>8</v>
      </c>
      <c r="D32" s="94">
        <v>2781064</v>
      </c>
      <c r="E32" s="94">
        <v>248764</v>
      </c>
      <c r="F32" s="94">
        <v>6509</v>
      </c>
      <c r="G32" s="95">
        <v>2525791</v>
      </c>
      <c r="H32" s="6"/>
      <c r="I32" s="6"/>
      <c r="J32" s="6"/>
      <c r="K32" s="6"/>
      <c r="L32" s="36">
        <f t="shared" si="1"/>
        <v>0</v>
      </c>
      <c r="N32" s="7"/>
    </row>
    <row r="33" spans="1:14" ht="12">
      <c r="A33" s="8" t="s">
        <v>71</v>
      </c>
      <c r="B33" s="53" t="s">
        <v>72</v>
      </c>
      <c r="C33" s="146">
        <v>24</v>
      </c>
      <c r="D33" s="94">
        <v>2760046</v>
      </c>
      <c r="E33" s="94">
        <v>234452</v>
      </c>
      <c r="F33" s="94">
        <v>0</v>
      </c>
      <c r="G33" s="95">
        <v>2525594</v>
      </c>
      <c r="H33" s="6"/>
      <c r="I33" s="6">
        <f>+G35+F35+E35-D35</f>
        <v>1883645</v>
      </c>
      <c r="J33" s="6" t="s">
        <v>22</v>
      </c>
      <c r="K33" s="6"/>
      <c r="L33" s="36">
        <f t="shared" si="1"/>
        <v>-1883645</v>
      </c>
      <c r="N33" s="7"/>
    </row>
    <row r="34" spans="1:14" ht="12">
      <c r="A34" s="5" t="s">
        <v>73</v>
      </c>
      <c r="B34" s="48" t="s">
        <v>74</v>
      </c>
      <c r="C34" s="148">
        <v>25</v>
      </c>
      <c r="D34" s="94">
        <v>21018</v>
      </c>
      <c r="E34" s="94">
        <v>14312</v>
      </c>
      <c r="F34" s="94">
        <v>6509</v>
      </c>
      <c r="G34" s="95">
        <v>197</v>
      </c>
      <c r="H34" s="6"/>
      <c r="I34" s="6"/>
      <c r="J34" s="6"/>
      <c r="K34" s="6"/>
      <c r="L34" s="36">
        <f t="shared" si="1"/>
        <v>0</v>
      </c>
      <c r="N34" s="7"/>
    </row>
    <row r="35" spans="1:14" ht="13.5">
      <c r="A35" s="12" t="s">
        <v>75</v>
      </c>
      <c r="B35" s="65" t="s">
        <v>130</v>
      </c>
      <c r="C35" s="150">
        <v>26</v>
      </c>
      <c r="D35" s="94">
        <v>173645</v>
      </c>
      <c r="E35" s="94">
        <v>330506</v>
      </c>
      <c r="F35" s="94">
        <v>1233691</v>
      </c>
      <c r="G35" s="95">
        <v>493093</v>
      </c>
      <c r="H35" s="6"/>
      <c r="I35" s="6"/>
      <c r="J35" s="6"/>
      <c r="K35" s="6"/>
      <c r="L35" s="36">
        <f t="shared" si="1"/>
        <v>0</v>
      </c>
      <c r="N35" s="9"/>
    </row>
    <row r="36" spans="1:14" ht="12">
      <c r="A36" s="12" t="s">
        <v>67</v>
      </c>
      <c r="B36" s="65" t="s">
        <v>168</v>
      </c>
      <c r="C36" s="150">
        <v>27</v>
      </c>
      <c r="D36" s="94">
        <v>0</v>
      </c>
      <c r="E36" s="94">
        <v>0</v>
      </c>
      <c r="F36" s="94">
        <v>0</v>
      </c>
      <c r="G36" s="95">
        <v>0</v>
      </c>
      <c r="H36" s="6"/>
      <c r="I36" s="6"/>
      <c r="J36" s="6"/>
      <c r="K36" s="6"/>
      <c r="L36" s="36">
        <f t="shared" si="1"/>
        <v>0</v>
      </c>
      <c r="N36" s="9"/>
    </row>
    <row r="37" spans="1:14" s="20" customFormat="1" ht="12">
      <c r="A37" s="12" t="s">
        <v>76</v>
      </c>
      <c r="B37" s="65" t="s">
        <v>77</v>
      </c>
      <c r="C37" s="150">
        <v>28</v>
      </c>
      <c r="D37" s="94">
        <v>3204376</v>
      </c>
      <c r="E37" s="94">
        <v>727219</v>
      </c>
      <c r="F37" s="94">
        <v>135540</v>
      </c>
      <c r="G37" s="95">
        <v>2341617</v>
      </c>
      <c r="H37" s="19"/>
      <c r="I37" s="6"/>
      <c r="J37" s="6"/>
      <c r="K37" s="19"/>
      <c r="L37" s="36">
        <f t="shared" si="1"/>
        <v>0</v>
      </c>
      <c r="N37" s="21"/>
    </row>
    <row r="38" spans="1:14" ht="24">
      <c r="A38" s="12" t="s">
        <v>119</v>
      </c>
      <c r="B38" s="65" t="s">
        <v>78</v>
      </c>
      <c r="C38" s="150">
        <v>29</v>
      </c>
      <c r="D38" s="94">
        <v>710749</v>
      </c>
      <c r="E38" s="94">
        <v>212790</v>
      </c>
      <c r="F38" s="94">
        <v>9034</v>
      </c>
      <c r="G38" s="95">
        <v>488925</v>
      </c>
      <c r="H38" s="6"/>
      <c r="I38" s="6">
        <f>+G40+F40+E40-D40</f>
        <v>1883645</v>
      </c>
      <c r="J38" s="6" t="s">
        <v>23</v>
      </c>
      <c r="K38" s="6"/>
      <c r="L38" s="36">
        <f t="shared" si="1"/>
        <v>-1883645</v>
      </c>
      <c r="N38" s="7"/>
    </row>
    <row r="39" spans="1:14" ht="24">
      <c r="A39" s="12" t="s">
        <v>120</v>
      </c>
      <c r="B39" s="65" t="s">
        <v>79</v>
      </c>
      <c r="C39" s="150" t="s">
        <v>9</v>
      </c>
      <c r="D39" s="94">
        <v>3915125</v>
      </c>
      <c r="E39" s="94">
        <v>940009</v>
      </c>
      <c r="F39" s="94">
        <v>144574</v>
      </c>
      <c r="G39" s="95">
        <v>2830542</v>
      </c>
      <c r="H39" s="6"/>
      <c r="I39" s="6">
        <f>+F41+G41</f>
        <v>196105</v>
      </c>
      <c r="J39" s="6"/>
      <c r="K39" s="6"/>
      <c r="L39" s="36"/>
      <c r="N39" s="7"/>
    </row>
    <row r="40" spans="1:14" ht="13.5">
      <c r="A40" s="10" t="s">
        <v>75</v>
      </c>
      <c r="B40" s="58" t="s">
        <v>131</v>
      </c>
      <c r="C40" s="147">
        <v>31</v>
      </c>
      <c r="D40" s="94">
        <v>539336</v>
      </c>
      <c r="E40" s="94">
        <v>1731788</v>
      </c>
      <c r="F40" s="94">
        <v>100171</v>
      </c>
      <c r="G40" s="95">
        <v>591022</v>
      </c>
      <c r="H40" s="6"/>
      <c r="I40" s="6">
        <f>+G42+E42</f>
        <v>1209505</v>
      </c>
      <c r="J40" s="6"/>
      <c r="K40" s="6"/>
      <c r="L40" s="36"/>
      <c r="N40" s="7"/>
    </row>
    <row r="41" spans="1:14" ht="13.5">
      <c r="A41" s="13" t="s">
        <v>80</v>
      </c>
      <c r="B41" s="68" t="s">
        <v>145</v>
      </c>
      <c r="C41" s="148"/>
      <c r="D41" s="98" t="s">
        <v>140</v>
      </c>
      <c r="E41" s="98" t="s">
        <v>140</v>
      </c>
      <c r="F41" s="94">
        <v>22314</v>
      </c>
      <c r="G41" s="95">
        <v>173791</v>
      </c>
      <c r="H41" s="6"/>
      <c r="I41" s="6">
        <f>+F43+E43</f>
        <v>478035</v>
      </c>
      <c r="J41" s="6">
        <f>SUM(I39:I41)</f>
        <v>1883645</v>
      </c>
      <c r="K41" s="6"/>
      <c r="L41" s="36"/>
      <c r="N41" s="7"/>
    </row>
    <row r="42" spans="1:14" ht="13.5">
      <c r="A42" s="13" t="s">
        <v>81</v>
      </c>
      <c r="B42" s="68" t="s">
        <v>146</v>
      </c>
      <c r="C42" s="148"/>
      <c r="D42" s="98" t="s">
        <v>140</v>
      </c>
      <c r="E42" s="94">
        <v>820533</v>
      </c>
      <c r="F42" s="98" t="s">
        <v>140</v>
      </c>
      <c r="G42" s="95">
        <v>388972</v>
      </c>
      <c r="H42" s="6"/>
      <c r="I42" s="34">
        <f>+I33-I38</f>
        <v>0</v>
      </c>
      <c r="J42" s="34">
        <f>+I38-J41</f>
        <v>0</v>
      </c>
      <c r="K42" s="6"/>
      <c r="L42" s="36">
        <f>+D44-E44-F44-G44</f>
        <v>0</v>
      </c>
      <c r="N42" s="7"/>
    </row>
    <row r="43" spans="1:14" ht="25.5">
      <c r="A43" s="13" t="s">
        <v>82</v>
      </c>
      <c r="B43" s="68" t="s">
        <v>147</v>
      </c>
      <c r="C43" s="148"/>
      <c r="D43" s="98" t="s">
        <v>140</v>
      </c>
      <c r="E43" s="94">
        <v>478035</v>
      </c>
      <c r="F43" s="94">
        <v>0</v>
      </c>
      <c r="G43" s="99" t="s">
        <v>140</v>
      </c>
      <c r="H43" s="6"/>
      <c r="I43" s="6"/>
      <c r="J43" s="6"/>
      <c r="K43" s="6"/>
      <c r="L43" s="36">
        <f>+D45-E45-F45-G45</f>
        <v>0</v>
      </c>
      <c r="N43" s="9"/>
    </row>
    <row r="44" spans="1:14" ht="24">
      <c r="A44" s="12" t="s">
        <v>83</v>
      </c>
      <c r="B44" s="65" t="s">
        <v>84</v>
      </c>
      <c r="C44" s="150" t="s">
        <v>10</v>
      </c>
      <c r="D44" s="94">
        <v>3581437</v>
      </c>
      <c r="E44" s="94">
        <v>1544590</v>
      </c>
      <c r="F44" s="94">
        <v>1950983</v>
      </c>
      <c r="G44" s="95">
        <v>85864</v>
      </c>
      <c r="H44" s="6"/>
      <c r="I44" s="6"/>
      <c r="J44" s="6"/>
      <c r="K44" s="6"/>
      <c r="L44" s="36">
        <f>+D46-E46-F46-G46</f>
        <v>0</v>
      </c>
      <c r="N44" s="9"/>
    </row>
    <row r="45" spans="1:14" ht="12">
      <c r="A45" s="5" t="s">
        <v>85</v>
      </c>
      <c r="B45" s="48" t="s">
        <v>86</v>
      </c>
      <c r="C45" s="148" t="s">
        <v>11</v>
      </c>
      <c r="D45" s="94">
        <v>4958031</v>
      </c>
      <c r="E45" s="94">
        <v>2193110</v>
      </c>
      <c r="F45" s="94">
        <v>2220548</v>
      </c>
      <c r="G45" s="95">
        <v>544373</v>
      </c>
      <c r="H45" s="6"/>
      <c r="I45" s="6"/>
      <c r="J45" s="6"/>
      <c r="K45" s="6"/>
      <c r="L45" s="36">
        <f>+D47-E47-F47-G47</f>
        <v>0</v>
      </c>
      <c r="N45" s="9"/>
    </row>
    <row r="46" spans="1:14" ht="12">
      <c r="A46" s="8" t="s">
        <v>87</v>
      </c>
      <c r="B46" s="53" t="s">
        <v>88</v>
      </c>
      <c r="C46" s="146">
        <v>34</v>
      </c>
      <c r="D46" s="94">
        <v>2785940</v>
      </c>
      <c r="E46" s="94">
        <v>746847</v>
      </c>
      <c r="F46" s="94">
        <v>1550168</v>
      </c>
      <c r="G46" s="95">
        <v>488925</v>
      </c>
      <c r="H46" s="6"/>
      <c r="I46" s="6"/>
      <c r="J46" s="6"/>
      <c r="K46" s="6"/>
      <c r="L46" s="36"/>
      <c r="N46" s="7"/>
    </row>
    <row r="47" spans="1:14" ht="12">
      <c r="A47" s="5" t="s">
        <v>89</v>
      </c>
      <c r="B47" s="48" t="s">
        <v>90</v>
      </c>
      <c r="C47" s="148">
        <v>35</v>
      </c>
      <c r="D47" s="94">
        <v>2172091</v>
      </c>
      <c r="E47" s="94">
        <v>1446263</v>
      </c>
      <c r="F47" s="94">
        <v>670380</v>
      </c>
      <c r="G47" s="95">
        <v>55448</v>
      </c>
      <c r="H47" s="35"/>
      <c r="I47" s="6"/>
      <c r="J47" s="6"/>
      <c r="K47" s="6"/>
      <c r="L47" s="36">
        <f aca="true" t="shared" si="2" ref="L47:L52">+D49-E49-F49-G49</f>
        <v>0</v>
      </c>
      <c r="N47" s="9"/>
    </row>
    <row r="48" spans="1:14" ht="12">
      <c r="A48" s="12" t="s">
        <v>91</v>
      </c>
      <c r="B48" s="65" t="s">
        <v>92</v>
      </c>
      <c r="C48" s="150">
        <v>36</v>
      </c>
      <c r="D48" s="98" t="s">
        <v>140</v>
      </c>
      <c r="E48" s="98" t="s">
        <v>140</v>
      </c>
      <c r="F48" s="98" t="s">
        <v>140</v>
      </c>
      <c r="G48" s="99" t="s">
        <v>140</v>
      </c>
      <c r="H48" s="6"/>
      <c r="I48" s="6"/>
      <c r="J48" s="6"/>
      <c r="K48" s="6"/>
      <c r="L48" s="36">
        <f t="shared" si="2"/>
        <v>0</v>
      </c>
      <c r="N48" s="9"/>
    </row>
    <row r="49" spans="1:14" ht="12">
      <c r="A49" s="12" t="s">
        <v>93</v>
      </c>
      <c r="B49" s="65" t="s">
        <v>94</v>
      </c>
      <c r="C49" s="150" t="s">
        <v>12</v>
      </c>
      <c r="D49" s="94">
        <v>-697489</v>
      </c>
      <c r="E49" s="94">
        <v>-331023</v>
      </c>
      <c r="F49" s="94">
        <v>87375</v>
      </c>
      <c r="G49" s="95">
        <v>-453841</v>
      </c>
      <c r="H49" s="6"/>
      <c r="I49" s="6">
        <f>+G51+F51+E51-D51</f>
        <v>589647.3846153846</v>
      </c>
      <c r="J49" s="6" t="s">
        <v>25</v>
      </c>
      <c r="K49" s="6"/>
      <c r="L49" s="36">
        <f t="shared" si="2"/>
        <v>-589647.3846153846</v>
      </c>
      <c r="N49" s="9"/>
    </row>
    <row r="50" spans="1:14" ht="12">
      <c r="A50" s="12" t="s">
        <v>95</v>
      </c>
      <c r="B50" s="65" t="s">
        <v>96</v>
      </c>
      <c r="C50" s="150" t="s">
        <v>13</v>
      </c>
      <c r="D50" s="94">
        <v>-1376594</v>
      </c>
      <c r="E50" s="94">
        <v>-648520</v>
      </c>
      <c r="F50" s="94">
        <v>-269565</v>
      </c>
      <c r="G50" s="95">
        <v>-458509</v>
      </c>
      <c r="H50" s="6"/>
      <c r="I50" s="6"/>
      <c r="J50" s="6"/>
      <c r="K50" s="6"/>
      <c r="L50" s="36">
        <f t="shared" si="2"/>
        <v>0</v>
      </c>
      <c r="N50" s="7"/>
    </row>
    <row r="51" spans="1:14" ht="13.5">
      <c r="A51" s="5" t="s">
        <v>97</v>
      </c>
      <c r="B51" s="48" t="s">
        <v>132</v>
      </c>
      <c r="C51" s="148" t="s">
        <v>14</v>
      </c>
      <c r="D51" s="94">
        <v>155426</v>
      </c>
      <c r="E51" s="94">
        <v>60161</v>
      </c>
      <c r="F51" s="94">
        <v>261009.38461538462</v>
      </c>
      <c r="G51" s="95">
        <v>423903</v>
      </c>
      <c r="H51" s="6"/>
      <c r="K51" s="6"/>
      <c r="L51" s="36">
        <f t="shared" si="2"/>
        <v>-589647.3846153846</v>
      </c>
      <c r="N51" s="9"/>
    </row>
    <row r="52" spans="1:14" ht="13.5">
      <c r="A52" s="8" t="s">
        <v>98</v>
      </c>
      <c r="B52" s="53" t="s">
        <v>133</v>
      </c>
      <c r="C52" s="146">
        <v>40</v>
      </c>
      <c r="D52" s="94">
        <v>20894</v>
      </c>
      <c r="E52" s="94">
        <v>12962</v>
      </c>
      <c r="F52" s="94">
        <v>7932</v>
      </c>
      <c r="G52" s="95">
        <v>0</v>
      </c>
      <c r="H52" s="6"/>
      <c r="I52" s="6">
        <f>+G54+F54+E54-D54</f>
        <v>589647</v>
      </c>
      <c r="J52" s="6" t="s">
        <v>24</v>
      </c>
      <c r="K52" s="6"/>
      <c r="L52" s="36">
        <f t="shared" si="2"/>
        <v>-589647</v>
      </c>
      <c r="N52" s="7"/>
    </row>
    <row r="53" spans="1:14" ht="13.5">
      <c r="A53" s="5" t="s">
        <v>99</v>
      </c>
      <c r="B53" s="48" t="s">
        <v>148</v>
      </c>
      <c r="C53" s="148">
        <v>41</v>
      </c>
      <c r="D53" s="94">
        <v>134532</v>
      </c>
      <c r="E53" s="94">
        <v>47199</v>
      </c>
      <c r="F53" s="94">
        <v>253077.38461538462</v>
      </c>
      <c r="G53" s="95">
        <v>423903</v>
      </c>
      <c r="H53" s="6"/>
      <c r="I53" s="6">
        <f>+F55+G55</f>
        <v>4431</v>
      </c>
      <c r="J53" s="6"/>
      <c r="K53" s="6"/>
      <c r="L53" s="36"/>
      <c r="N53" s="7"/>
    </row>
    <row r="54" spans="1:14" ht="13.5">
      <c r="A54" s="10" t="s">
        <v>100</v>
      </c>
      <c r="B54" s="58" t="s">
        <v>134</v>
      </c>
      <c r="C54" s="147">
        <v>42</v>
      </c>
      <c r="D54" s="94">
        <v>323209</v>
      </c>
      <c r="E54" s="94">
        <v>813122</v>
      </c>
      <c r="F54" s="94">
        <v>94515</v>
      </c>
      <c r="G54" s="95">
        <v>5219</v>
      </c>
      <c r="H54" s="6"/>
      <c r="I54" s="6">
        <f>+G56+E56</f>
        <v>161313</v>
      </c>
      <c r="J54" s="6"/>
      <c r="K54" s="6"/>
      <c r="L54" s="36"/>
      <c r="N54" s="7"/>
    </row>
    <row r="55" spans="1:14" ht="13.5">
      <c r="A55" s="13" t="s">
        <v>101</v>
      </c>
      <c r="B55" s="68" t="s">
        <v>145</v>
      </c>
      <c r="C55" s="148"/>
      <c r="D55" s="98" t="s">
        <v>140</v>
      </c>
      <c r="E55" s="98" t="s">
        <v>140</v>
      </c>
      <c r="F55" s="94">
        <v>1533</v>
      </c>
      <c r="G55" s="95">
        <v>2898</v>
      </c>
      <c r="H55" s="6"/>
      <c r="I55" s="6">
        <f>+F57+E57</f>
        <v>423903</v>
      </c>
      <c r="J55" s="6">
        <f>SUM(I53:I55)</f>
        <v>589647</v>
      </c>
      <c r="K55" s="6">
        <f>+J55-I49</f>
        <v>-0.38461538462433964</v>
      </c>
      <c r="L55" s="36"/>
      <c r="N55" s="7"/>
    </row>
    <row r="56" spans="1:14" ht="13.5">
      <c r="A56" s="13" t="s">
        <v>102</v>
      </c>
      <c r="B56" s="68" t="s">
        <v>146</v>
      </c>
      <c r="C56" s="148"/>
      <c r="D56" s="98" t="s">
        <v>140</v>
      </c>
      <c r="E56" s="94">
        <v>158992</v>
      </c>
      <c r="F56" s="98" t="s">
        <v>140</v>
      </c>
      <c r="G56" s="95">
        <v>2321</v>
      </c>
      <c r="H56" s="6"/>
      <c r="I56" s="34">
        <f>+I49-I52</f>
        <v>0.38461538462433964</v>
      </c>
      <c r="J56" s="34">
        <f>+I52-J55</f>
        <v>0</v>
      </c>
      <c r="K56" s="6"/>
      <c r="L56" s="36">
        <f aca="true" t="shared" si="3" ref="L56:L63">+D58-E58-F58-G58</f>
        <v>0</v>
      </c>
      <c r="N56" s="9"/>
    </row>
    <row r="57" spans="1:14" ht="25.5">
      <c r="A57" s="13" t="s">
        <v>103</v>
      </c>
      <c r="B57" s="68" t="s">
        <v>147</v>
      </c>
      <c r="C57" s="148"/>
      <c r="D57" s="98" t="s">
        <v>140</v>
      </c>
      <c r="E57" s="94">
        <v>423903</v>
      </c>
      <c r="F57" s="94">
        <v>0</v>
      </c>
      <c r="G57" s="99" t="s">
        <v>140</v>
      </c>
      <c r="H57" s="6"/>
      <c r="I57" s="6"/>
      <c r="J57" s="6"/>
      <c r="K57" s="6"/>
      <c r="L57" s="36">
        <f t="shared" si="3"/>
        <v>0</v>
      </c>
      <c r="N57" s="9"/>
    </row>
    <row r="58" spans="1:14" ht="12">
      <c r="A58" s="14" t="s">
        <v>104</v>
      </c>
      <c r="B58" s="72" t="s">
        <v>105</v>
      </c>
      <c r="C58" s="151" t="s">
        <v>15</v>
      </c>
      <c r="D58" s="94">
        <v>877297</v>
      </c>
      <c r="E58" s="94">
        <v>495192</v>
      </c>
      <c r="F58" s="94">
        <v>379688</v>
      </c>
      <c r="G58" s="95">
        <v>2417</v>
      </c>
      <c r="H58" s="6"/>
      <c r="I58" s="6"/>
      <c r="J58" s="6"/>
      <c r="K58" s="6"/>
      <c r="L58" s="36">
        <f t="shared" si="3"/>
        <v>0</v>
      </c>
      <c r="N58" s="9"/>
    </row>
    <row r="59" spans="1:14" ht="12">
      <c r="A59" s="8" t="s">
        <v>106</v>
      </c>
      <c r="B59" s="53" t="s">
        <v>107</v>
      </c>
      <c r="C59" s="146">
        <v>44</v>
      </c>
      <c r="D59" s="94">
        <v>873037</v>
      </c>
      <c r="E59" s="94">
        <v>490932</v>
      </c>
      <c r="F59" s="94">
        <v>379688</v>
      </c>
      <c r="G59" s="95">
        <v>2417</v>
      </c>
      <c r="H59" s="6"/>
      <c r="I59" s="6"/>
      <c r="J59" s="6"/>
      <c r="K59" s="6"/>
      <c r="L59" s="36">
        <f t="shared" si="3"/>
        <v>0</v>
      </c>
      <c r="N59" s="7"/>
    </row>
    <row r="60" spans="1:14" s="20" customFormat="1" ht="24">
      <c r="A60" s="15" t="s">
        <v>108</v>
      </c>
      <c r="B60" s="75" t="s">
        <v>109</v>
      </c>
      <c r="C60" s="142">
        <v>45</v>
      </c>
      <c r="D60" s="94">
        <v>4260</v>
      </c>
      <c r="E60" s="94">
        <v>4260</v>
      </c>
      <c r="F60" s="94">
        <v>0</v>
      </c>
      <c r="G60" s="95">
        <v>0</v>
      </c>
      <c r="H60" s="19"/>
      <c r="I60" s="19"/>
      <c r="J60" s="19"/>
      <c r="K60" s="19"/>
      <c r="L60" s="36">
        <f t="shared" si="3"/>
        <v>0</v>
      </c>
      <c r="N60" s="22"/>
    </row>
    <row r="61" spans="1:14" ht="24">
      <c r="A61" s="5" t="s">
        <v>123</v>
      </c>
      <c r="B61" s="48" t="s">
        <v>110</v>
      </c>
      <c r="C61" s="148">
        <v>46</v>
      </c>
      <c r="D61" s="94">
        <v>-24690</v>
      </c>
      <c r="E61" s="94">
        <v>6067</v>
      </c>
      <c r="F61" s="94">
        <v>-30518</v>
      </c>
      <c r="G61" s="95">
        <v>-239</v>
      </c>
      <c r="H61" s="6"/>
      <c r="I61" s="6"/>
      <c r="J61" s="6"/>
      <c r="K61" s="6"/>
      <c r="L61" s="36">
        <f t="shared" si="3"/>
        <v>-0.38461538462433964</v>
      </c>
      <c r="N61" s="9"/>
    </row>
    <row r="62" spans="1:14" ht="24">
      <c r="A62" s="12" t="s">
        <v>111</v>
      </c>
      <c r="B62" s="65" t="s">
        <v>112</v>
      </c>
      <c r="C62" s="150" t="s">
        <v>16</v>
      </c>
      <c r="D62" s="94">
        <v>852607</v>
      </c>
      <c r="E62" s="94">
        <v>501259</v>
      </c>
      <c r="F62" s="94">
        <v>349170</v>
      </c>
      <c r="G62" s="95">
        <v>2178</v>
      </c>
      <c r="H62" s="6"/>
      <c r="I62" s="6"/>
      <c r="J62" s="6"/>
      <c r="K62" s="6"/>
      <c r="L62" s="36">
        <f t="shared" si="3"/>
        <v>-2478598</v>
      </c>
      <c r="N62" s="9"/>
    </row>
    <row r="63" spans="1:14" ht="12">
      <c r="A63" s="24" t="s">
        <v>113</v>
      </c>
      <c r="B63" s="78" t="s">
        <v>114</v>
      </c>
      <c r="C63" s="147" t="s">
        <v>17</v>
      </c>
      <c r="D63" s="94">
        <v>-1717879</v>
      </c>
      <c r="E63" s="94">
        <v>-1585243</v>
      </c>
      <c r="F63" s="94">
        <v>-95300.61538461538</v>
      </c>
      <c r="G63" s="95">
        <v>-37335</v>
      </c>
      <c r="H63" s="6"/>
      <c r="I63" s="6"/>
      <c r="J63" s="6"/>
      <c r="K63" s="6"/>
      <c r="L63" s="36">
        <f t="shared" si="3"/>
        <v>-2478598.3846153845</v>
      </c>
      <c r="N63" s="9"/>
    </row>
    <row r="64" spans="1:14" ht="36">
      <c r="A64" s="24" t="s">
        <v>115</v>
      </c>
      <c r="B64" s="65" t="s">
        <v>116</v>
      </c>
      <c r="C64" s="150" t="s">
        <v>18</v>
      </c>
      <c r="D64" s="94">
        <v>11011561</v>
      </c>
      <c r="E64" s="94">
        <v>7165828</v>
      </c>
      <c r="F64" s="94">
        <v>2842349</v>
      </c>
      <c r="G64" s="95">
        <v>3481982</v>
      </c>
      <c r="H64" s="6"/>
      <c r="I64" s="6"/>
      <c r="J64" s="6"/>
      <c r="K64" s="6"/>
      <c r="L64" s="36">
        <f>+D66-E66-F66-G66</f>
        <v>-5306</v>
      </c>
      <c r="N64" s="9"/>
    </row>
    <row r="65" spans="1:14" ht="24">
      <c r="A65" s="24" t="s">
        <v>117</v>
      </c>
      <c r="B65" s="65" t="s">
        <v>118</v>
      </c>
      <c r="C65" s="150" t="s">
        <v>19</v>
      </c>
      <c r="D65" s="94">
        <v>9293682</v>
      </c>
      <c r="E65" s="94">
        <v>5580585</v>
      </c>
      <c r="F65" s="94">
        <v>2747048.3846153845</v>
      </c>
      <c r="G65" s="95">
        <v>3444647</v>
      </c>
      <c r="H65" s="6"/>
      <c r="I65" s="6"/>
      <c r="J65" s="6"/>
      <c r="K65" s="6"/>
      <c r="L65" s="36">
        <f>+D67-E67-F67-G67</f>
        <v>-0.38461538462433964</v>
      </c>
      <c r="N65" s="9"/>
    </row>
    <row r="66" spans="1:12" ht="27">
      <c r="A66" s="25" t="s">
        <v>124</v>
      </c>
      <c r="B66" s="81" t="s">
        <v>149</v>
      </c>
      <c r="C66" s="143">
        <v>51</v>
      </c>
      <c r="D66" s="94">
        <v>908429</v>
      </c>
      <c r="E66" s="94">
        <v>899196</v>
      </c>
      <c r="F66" s="94">
        <v>14158</v>
      </c>
      <c r="G66" s="95">
        <v>381</v>
      </c>
      <c r="H66" s="4"/>
      <c r="I66" s="4"/>
      <c r="J66" s="4"/>
      <c r="K66" s="4"/>
      <c r="L66" s="36">
        <f>+D68-E68-F68-G68</f>
        <v>0</v>
      </c>
    </row>
    <row r="67" spans="1:7" ht="26.25" thickBot="1">
      <c r="A67" s="26" t="s">
        <v>125</v>
      </c>
      <c r="B67" s="83" t="s">
        <v>150</v>
      </c>
      <c r="C67" s="152">
        <v>52</v>
      </c>
      <c r="D67" s="96">
        <v>-1715713</v>
      </c>
      <c r="E67" s="96">
        <v>-1583077</v>
      </c>
      <c r="F67" s="96">
        <v>-95300.61538461538</v>
      </c>
      <c r="G67" s="97">
        <v>-37335</v>
      </c>
    </row>
    <row r="68" spans="3:7" ht="12">
      <c r="C68" s="16"/>
      <c r="D68" s="16"/>
      <c r="E68" s="23"/>
      <c r="F68" s="16"/>
      <c r="G68" s="16"/>
    </row>
    <row r="69" spans="1:7" ht="12">
      <c r="A69" s="3" t="s">
        <v>153</v>
      </c>
      <c r="B69" s="130"/>
      <c r="C69" s="130"/>
      <c r="D69" s="131"/>
      <c r="E69" s="132"/>
      <c r="F69" s="131"/>
      <c r="G69" s="16"/>
    </row>
    <row r="70" spans="1:7" ht="12">
      <c r="A70" s="3" t="s">
        <v>154</v>
      </c>
      <c r="B70" s="130"/>
      <c r="C70" s="130"/>
      <c r="D70" s="131"/>
      <c r="E70" s="132"/>
      <c r="F70" s="131"/>
      <c r="G70" s="16"/>
    </row>
    <row r="71" spans="1:7" ht="11.25" customHeight="1">
      <c r="A71" s="130"/>
      <c r="B71" s="130"/>
      <c r="C71" s="130"/>
      <c r="D71" s="131"/>
      <c r="E71" s="132"/>
      <c r="F71" s="131"/>
      <c r="G71" s="16"/>
    </row>
    <row r="72" spans="1:7" ht="12">
      <c r="A72" s="135" t="s">
        <v>166</v>
      </c>
      <c r="B72" s="130"/>
      <c r="C72" s="130"/>
      <c r="D72" s="140"/>
      <c r="E72" s="140"/>
      <c r="F72" s="140"/>
      <c r="G72" s="18"/>
    </row>
    <row r="73" spans="1:6" ht="12.75">
      <c r="A73" s="135"/>
      <c r="B73" s="136"/>
      <c r="C73" s="136"/>
      <c r="D73" s="136"/>
      <c r="E73" s="136"/>
      <c r="F73" s="136"/>
    </row>
    <row r="74" spans="1:7" ht="12">
      <c r="A74" s="130"/>
      <c r="B74" s="130"/>
      <c r="C74" s="130"/>
      <c r="D74" s="132"/>
      <c r="E74" s="132"/>
      <c r="F74" s="132"/>
      <c r="G74" s="23"/>
    </row>
    <row r="75" spans="1:6" ht="12">
      <c r="A75" s="130"/>
      <c r="B75" s="130"/>
      <c r="C75" s="137"/>
      <c r="D75" s="139"/>
      <c r="E75" s="131"/>
      <c r="F75" s="130"/>
    </row>
    <row r="76" spans="1:6" ht="12">
      <c r="A76" s="130"/>
      <c r="B76" s="130"/>
      <c r="C76" s="137"/>
      <c r="D76" s="138"/>
      <c r="E76" s="131"/>
      <c r="F76" s="130"/>
    </row>
    <row r="77" spans="1:6" ht="12">
      <c r="A77" s="130"/>
      <c r="B77" s="130"/>
      <c r="C77" s="130"/>
      <c r="D77" s="130"/>
      <c r="E77" s="131"/>
      <c r="F77" s="130"/>
    </row>
    <row r="78" spans="1:7" ht="12">
      <c r="A78" s="130"/>
      <c r="B78" s="130"/>
      <c r="C78" s="130"/>
      <c r="D78" s="139"/>
      <c r="E78" s="139"/>
      <c r="F78" s="139"/>
      <c r="G78" s="32"/>
    </row>
    <row r="79" spans="3:5" ht="12">
      <c r="C79" s="33"/>
      <c r="D79" s="32"/>
      <c r="E79" s="16"/>
    </row>
    <row r="80" spans="3:5" ht="12">
      <c r="C80" s="33"/>
      <c r="D80" s="32"/>
      <c r="E80" s="16"/>
    </row>
    <row r="81" spans="3:5" ht="12">
      <c r="C81" s="33"/>
      <c r="D81" s="32"/>
      <c r="E81" s="16"/>
    </row>
    <row r="82" ht="12">
      <c r="E82" s="16"/>
    </row>
    <row r="83" ht="12">
      <c r="E83" s="16"/>
    </row>
    <row r="84" ht="12">
      <c r="E84" s="16"/>
    </row>
    <row r="85" ht="12">
      <c r="E85" s="16"/>
    </row>
  </sheetData>
  <mergeCells count="6">
    <mergeCell ref="A1:G1"/>
    <mergeCell ref="E3:G3"/>
    <mergeCell ref="G4:G5"/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7">
    <pageSetUpPr fitToPage="1"/>
  </sheetPr>
  <dimension ref="A1:N85"/>
  <sheetViews>
    <sheetView zoomScale="90" zoomScaleNormal="90" workbookViewId="0" topLeftCell="A1">
      <selection activeCell="A1" sqref="A1:G1"/>
    </sheetView>
  </sheetViews>
  <sheetFormatPr defaultColWidth="9.140625" defaultRowHeight="12.75"/>
  <cols>
    <col min="1" max="1" width="18.00390625" style="3" customWidth="1"/>
    <col min="2" max="2" width="56.28125" style="3" customWidth="1"/>
    <col min="3" max="3" width="15.28125" style="3" customWidth="1"/>
    <col min="4" max="4" width="25.7109375" style="3" customWidth="1"/>
    <col min="5" max="7" width="25.57421875" style="3" customWidth="1"/>
    <col min="8" max="8" width="3.7109375" style="3" hidden="1" customWidth="1"/>
    <col min="9" max="11" width="16.28125" style="3" hidden="1" customWidth="1"/>
    <col min="12" max="12" width="9.7109375" style="16" hidden="1" customWidth="1"/>
    <col min="13" max="13" width="9.140625" style="3" customWidth="1"/>
    <col min="14" max="14" width="50.140625" style="4" customWidth="1"/>
    <col min="15" max="16384" width="9.140625" style="3" customWidth="1"/>
  </cols>
  <sheetData>
    <row r="1" spans="1:12" s="29" customFormat="1" ht="12.75" customHeight="1">
      <c r="A1" s="157" t="s">
        <v>164</v>
      </c>
      <c r="B1" s="157"/>
      <c r="C1" s="157"/>
      <c r="D1" s="157"/>
      <c r="E1" s="157"/>
      <c r="F1" s="157"/>
      <c r="G1" s="157"/>
      <c r="H1" s="27"/>
      <c r="I1" s="27"/>
      <c r="J1" s="27"/>
      <c r="K1" s="28"/>
      <c r="L1" s="38"/>
    </row>
    <row r="2" spans="1:12" s="29" customFormat="1" ht="12.75" customHeight="1" thickBot="1">
      <c r="A2" s="3"/>
      <c r="B2" s="3"/>
      <c r="C2" s="3"/>
      <c r="D2" s="3"/>
      <c r="E2" s="3"/>
      <c r="F2" s="3"/>
      <c r="G2" s="144" t="s">
        <v>156</v>
      </c>
      <c r="H2" s="27"/>
      <c r="I2" s="27"/>
      <c r="J2" s="30"/>
      <c r="K2" s="28"/>
      <c r="L2" s="38"/>
    </row>
    <row r="3" spans="1:12" s="29" customFormat="1" ht="13.5" thickBot="1">
      <c r="A3" s="110"/>
      <c r="B3" s="102"/>
      <c r="C3" s="103"/>
      <c r="D3" s="141"/>
      <c r="E3" s="158" t="s">
        <v>151</v>
      </c>
      <c r="F3" s="158"/>
      <c r="G3" s="159"/>
      <c r="H3" s="27"/>
      <c r="I3" s="27"/>
      <c r="J3" s="30"/>
      <c r="K3" s="28"/>
      <c r="L3" s="38"/>
    </row>
    <row r="4" spans="1:12" s="29" customFormat="1" ht="12.75">
      <c r="A4" s="104"/>
      <c r="B4" s="105"/>
      <c r="C4" s="106"/>
      <c r="D4" s="160" t="s">
        <v>142</v>
      </c>
      <c r="E4" s="160" t="s">
        <v>121</v>
      </c>
      <c r="F4" s="160" t="s">
        <v>143</v>
      </c>
      <c r="G4" s="160" t="s">
        <v>144</v>
      </c>
      <c r="H4" s="27"/>
      <c r="I4" s="27"/>
      <c r="J4" s="30"/>
      <c r="K4" s="28"/>
      <c r="L4" s="38"/>
    </row>
    <row r="5" spans="1:14" ht="13.5" thickBot="1">
      <c r="A5" s="107"/>
      <c r="B5" s="108"/>
      <c r="C5" s="109"/>
      <c r="D5" s="161"/>
      <c r="E5" s="161"/>
      <c r="F5" s="161"/>
      <c r="G5" s="161"/>
      <c r="H5" s="6"/>
      <c r="I5" s="6"/>
      <c r="J5" s="6"/>
      <c r="K5" s="6"/>
      <c r="L5" s="36">
        <f aca="true" t="shared" si="0" ref="L5:L22">+D7-E7-F7-G7</f>
        <v>0</v>
      </c>
      <c r="N5" s="7"/>
    </row>
    <row r="6" spans="1:14" ht="13.5" thickBot="1">
      <c r="A6" s="87" t="s">
        <v>141</v>
      </c>
      <c r="B6" s="117" t="s">
        <v>26</v>
      </c>
      <c r="C6" s="89" t="s">
        <v>122</v>
      </c>
      <c r="D6" s="90" t="s">
        <v>135</v>
      </c>
      <c r="E6" s="90" t="s">
        <v>136</v>
      </c>
      <c r="F6" s="90" t="s">
        <v>137</v>
      </c>
      <c r="G6" s="91" t="s">
        <v>138</v>
      </c>
      <c r="H6" s="6"/>
      <c r="I6" s="6"/>
      <c r="J6" s="6"/>
      <c r="K6" s="6"/>
      <c r="L6" s="36">
        <f t="shared" si="0"/>
        <v>0</v>
      </c>
      <c r="N6" s="9"/>
    </row>
    <row r="7" spans="1:14" ht="12">
      <c r="A7" s="5" t="s">
        <v>27</v>
      </c>
      <c r="B7" s="48" t="s">
        <v>28</v>
      </c>
      <c r="C7" s="145" t="s">
        <v>0</v>
      </c>
      <c r="D7" s="41">
        <v>4585471</v>
      </c>
      <c r="E7" s="41">
        <v>2181443</v>
      </c>
      <c r="F7" s="41">
        <v>2351351</v>
      </c>
      <c r="G7" s="42">
        <v>52677</v>
      </c>
      <c r="H7" s="6"/>
      <c r="I7" s="6"/>
      <c r="J7" s="6"/>
      <c r="K7" s="6"/>
      <c r="L7" s="36">
        <f t="shared" si="0"/>
        <v>0</v>
      </c>
      <c r="N7" s="9"/>
    </row>
    <row r="8" spans="1:14" ht="12">
      <c r="A8" s="8" t="s">
        <v>29</v>
      </c>
      <c r="B8" s="53" t="s">
        <v>30</v>
      </c>
      <c r="C8" s="146">
        <v>2</v>
      </c>
      <c r="D8" s="43">
        <v>41621</v>
      </c>
      <c r="E8" s="43">
        <v>34658</v>
      </c>
      <c r="F8" s="43">
        <v>6933</v>
      </c>
      <c r="G8" s="44">
        <v>30</v>
      </c>
      <c r="H8" s="6"/>
      <c r="I8" s="6"/>
      <c r="J8" s="6"/>
      <c r="K8" s="6"/>
      <c r="L8" s="36">
        <f t="shared" si="0"/>
        <v>0</v>
      </c>
      <c r="N8" s="7"/>
    </row>
    <row r="9" spans="1:14" ht="12">
      <c r="A9" s="10" t="s">
        <v>31</v>
      </c>
      <c r="B9" s="58" t="s">
        <v>32</v>
      </c>
      <c r="C9" s="147" t="s">
        <v>1</v>
      </c>
      <c r="D9" s="43">
        <v>4543850</v>
      </c>
      <c r="E9" s="43">
        <v>2146785</v>
      </c>
      <c r="F9" s="43">
        <v>2344418</v>
      </c>
      <c r="G9" s="44">
        <v>52647</v>
      </c>
      <c r="H9" s="6"/>
      <c r="I9" s="6"/>
      <c r="J9" s="6"/>
      <c r="K9" s="6"/>
      <c r="L9" s="36">
        <f t="shared" si="0"/>
        <v>0</v>
      </c>
      <c r="N9" s="7"/>
    </row>
    <row r="10" spans="1:14" s="20" customFormat="1" ht="12">
      <c r="A10" s="5" t="s">
        <v>33</v>
      </c>
      <c r="B10" s="48" t="s">
        <v>34</v>
      </c>
      <c r="C10" s="148">
        <v>4</v>
      </c>
      <c r="D10" s="43">
        <v>521472</v>
      </c>
      <c r="E10" s="43">
        <v>270293</v>
      </c>
      <c r="F10" s="43">
        <v>249397</v>
      </c>
      <c r="G10" s="44">
        <v>1782</v>
      </c>
      <c r="H10" s="19"/>
      <c r="I10" s="19"/>
      <c r="J10" s="19"/>
      <c r="K10" s="19"/>
      <c r="L10" s="36">
        <f t="shared" si="0"/>
        <v>0</v>
      </c>
      <c r="N10" s="21"/>
    </row>
    <row r="11" spans="1:14" ht="12">
      <c r="A11" s="11" t="s">
        <v>35</v>
      </c>
      <c r="B11" s="62" t="s">
        <v>36</v>
      </c>
      <c r="C11" s="149">
        <v>5</v>
      </c>
      <c r="D11" s="43">
        <v>4022378</v>
      </c>
      <c r="E11" s="43">
        <v>1876492</v>
      </c>
      <c r="F11" s="43">
        <v>2095021</v>
      </c>
      <c r="G11" s="44">
        <v>50865</v>
      </c>
      <c r="H11" s="6"/>
      <c r="I11" s="6"/>
      <c r="J11" s="6"/>
      <c r="K11" s="6"/>
      <c r="L11" s="36">
        <f t="shared" si="0"/>
        <v>0</v>
      </c>
      <c r="N11" s="7"/>
    </row>
    <row r="12" spans="1:14" ht="24">
      <c r="A12" s="12" t="s">
        <v>37</v>
      </c>
      <c r="B12" s="65" t="s">
        <v>38</v>
      </c>
      <c r="C12" s="150" t="s">
        <v>2</v>
      </c>
      <c r="D12" s="43">
        <v>563093</v>
      </c>
      <c r="E12" s="43">
        <v>304951</v>
      </c>
      <c r="F12" s="43">
        <v>256330</v>
      </c>
      <c r="G12" s="44">
        <v>1812</v>
      </c>
      <c r="H12" s="6"/>
      <c r="I12" s="6"/>
      <c r="J12" s="6"/>
      <c r="K12" s="6"/>
      <c r="L12" s="36">
        <f t="shared" si="0"/>
        <v>0</v>
      </c>
      <c r="N12" s="7"/>
    </row>
    <row r="13" spans="1:14" ht="12">
      <c r="A13" s="12" t="s">
        <v>39</v>
      </c>
      <c r="B13" s="65" t="s">
        <v>40</v>
      </c>
      <c r="C13" s="150">
        <v>7</v>
      </c>
      <c r="D13" s="43">
        <v>1328432</v>
      </c>
      <c r="E13" s="43">
        <v>658312</v>
      </c>
      <c r="F13" s="43">
        <v>652282</v>
      </c>
      <c r="G13" s="44">
        <v>17838</v>
      </c>
      <c r="H13" s="6"/>
      <c r="I13" s="6"/>
      <c r="J13" s="6"/>
      <c r="K13" s="6"/>
      <c r="L13" s="36">
        <f t="shared" si="0"/>
        <v>0</v>
      </c>
      <c r="N13" s="7"/>
    </row>
    <row r="14" spans="1:14" ht="12">
      <c r="A14" s="12" t="s">
        <v>41</v>
      </c>
      <c r="B14" s="65" t="s">
        <v>42</v>
      </c>
      <c r="C14" s="150" t="s">
        <v>3</v>
      </c>
      <c r="D14" s="43">
        <v>3257039</v>
      </c>
      <c r="E14" s="43">
        <v>1523131</v>
      </c>
      <c r="F14" s="43">
        <v>1699069</v>
      </c>
      <c r="G14" s="44">
        <v>34839</v>
      </c>
      <c r="H14" s="6"/>
      <c r="I14" s="6"/>
      <c r="J14" s="6"/>
      <c r="K14" s="6"/>
      <c r="L14" s="36">
        <f t="shared" si="0"/>
        <v>0</v>
      </c>
      <c r="N14" s="7"/>
    </row>
    <row r="15" spans="1:14" ht="12">
      <c r="A15" s="12" t="s">
        <v>43</v>
      </c>
      <c r="B15" s="65" t="s">
        <v>44</v>
      </c>
      <c r="C15" s="150">
        <v>9</v>
      </c>
      <c r="D15" s="43">
        <v>657761</v>
      </c>
      <c r="E15" s="43">
        <v>305687</v>
      </c>
      <c r="F15" s="43">
        <v>347223</v>
      </c>
      <c r="G15" s="44">
        <v>4851</v>
      </c>
      <c r="H15" s="6"/>
      <c r="I15" s="6"/>
      <c r="J15" s="6"/>
      <c r="K15" s="6"/>
      <c r="L15" s="36">
        <f t="shared" si="0"/>
        <v>0</v>
      </c>
      <c r="N15" s="7"/>
    </row>
    <row r="16" spans="1:14" ht="12">
      <c r="A16" s="12" t="s">
        <v>45</v>
      </c>
      <c r="B16" s="65" t="s">
        <v>46</v>
      </c>
      <c r="C16" s="150" t="s">
        <v>4</v>
      </c>
      <c r="D16" s="43">
        <v>2599278</v>
      </c>
      <c r="E16" s="43">
        <v>1217444</v>
      </c>
      <c r="F16" s="43">
        <v>1351846</v>
      </c>
      <c r="G16" s="44">
        <v>29988</v>
      </c>
      <c r="H16" s="6"/>
      <c r="I16" s="6"/>
      <c r="J16" s="6"/>
      <c r="K16" s="6"/>
      <c r="L16" s="36">
        <f t="shared" si="0"/>
        <v>0</v>
      </c>
      <c r="N16" s="7"/>
    </row>
    <row r="17" spans="1:14" ht="12">
      <c r="A17" s="12" t="s">
        <v>47</v>
      </c>
      <c r="B17" s="65" t="s">
        <v>48</v>
      </c>
      <c r="C17" s="150">
        <v>11</v>
      </c>
      <c r="D17" s="43">
        <v>2612775</v>
      </c>
      <c r="E17" s="43">
        <v>1230507</v>
      </c>
      <c r="F17" s="43">
        <v>1352280</v>
      </c>
      <c r="G17" s="44">
        <v>29988</v>
      </c>
      <c r="H17" s="6"/>
      <c r="I17" s="6"/>
      <c r="J17" s="6"/>
      <c r="K17" s="6"/>
      <c r="L17" s="36">
        <f t="shared" si="0"/>
        <v>0</v>
      </c>
      <c r="N17" s="7"/>
    </row>
    <row r="18" spans="1:14" ht="12">
      <c r="A18" s="12" t="s">
        <v>49</v>
      </c>
      <c r="B18" s="65" t="s">
        <v>50</v>
      </c>
      <c r="C18" s="150">
        <v>12</v>
      </c>
      <c r="D18" s="43">
        <v>0</v>
      </c>
      <c r="E18" s="43">
        <v>0</v>
      </c>
      <c r="F18" s="43">
        <v>0</v>
      </c>
      <c r="G18" s="44">
        <v>0</v>
      </c>
      <c r="H18" s="6"/>
      <c r="I18" s="6"/>
      <c r="J18" s="6"/>
      <c r="K18" s="6"/>
      <c r="L18" s="36">
        <f t="shared" si="0"/>
        <v>0</v>
      </c>
      <c r="N18" s="7"/>
    </row>
    <row r="19" spans="1:14" ht="12">
      <c r="A19" s="12" t="s">
        <v>51</v>
      </c>
      <c r="B19" s="65" t="s">
        <v>52</v>
      </c>
      <c r="C19" s="150">
        <v>13</v>
      </c>
      <c r="D19" s="43">
        <v>0</v>
      </c>
      <c r="E19" s="43">
        <v>0</v>
      </c>
      <c r="F19" s="43">
        <v>0</v>
      </c>
      <c r="G19" s="44">
        <v>0</v>
      </c>
      <c r="H19" s="6"/>
      <c r="I19" s="6"/>
      <c r="J19" s="6"/>
      <c r="K19" s="6"/>
      <c r="L19" s="36">
        <f t="shared" si="0"/>
        <v>0</v>
      </c>
      <c r="N19" s="9"/>
    </row>
    <row r="20" spans="1:14" ht="12">
      <c r="A20" s="12" t="s">
        <v>53</v>
      </c>
      <c r="B20" s="65" t="s">
        <v>54</v>
      </c>
      <c r="C20" s="150" t="s">
        <v>5</v>
      </c>
      <c r="D20" s="43">
        <v>-13497</v>
      </c>
      <c r="E20" s="43">
        <v>-13063</v>
      </c>
      <c r="F20" s="43">
        <v>-434</v>
      </c>
      <c r="G20" s="44">
        <v>0</v>
      </c>
      <c r="H20" s="6"/>
      <c r="I20" s="6">
        <f>+G22+F22+E22-D22</f>
        <v>3218</v>
      </c>
      <c r="J20" s="6" t="s">
        <v>20</v>
      </c>
      <c r="K20" s="6"/>
      <c r="L20" s="36">
        <f t="shared" si="0"/>
        <v>-3218</v>
      </c>
      <c r="N20" s="9"/>
    </row>
    <row r="21" spans="1:14" ht="12">
      <c r="A21" s="12" t="s">
        <v>55</v>
      </c>
      <c r="B21" s="65" t="s">
        <v>56</v>
      </c>
      <c r="C21" s="150">
        <v>15</v>
      </c>
      <c r="D21" s="43">
        <v>3330555</v>
      </c>
      <c r="E21" s="43">
        <v>2897715</v>
      </c>
      <c r="F21" s="43">
        <v>432840</v>
      </c>
      <c r="G21" s="44">
        <v>0</v>
      </c>
      <c r="H21" s="6"/>
      <c r="I21" s="6"/>
      <c r="J21" s="6"/>
      <c r="K21" s="6"/>
      <c r="L21" s="36">
        <f t="shared" si="0"/>
        <v>0</v>
      </c>
      <c r="N21" s="7"/>
    </row>
    <row r="22" spans="1:14" ht="13.5">
      <c r="A22" s="12" t="s">
        <v>57</v>
      </c>
      <c r="B22" s="65" t="s">
        <v>126</v>
      </c>
      <c r="C22" s="150">
        <v>16</v>
      </c>
      <c r="D22" s="43">
        <v>237842</v>
      </c>
      <c r="E22" s="43">
        <v>199020</v>
      </c>
      <c r="F22" s="43">
        <v>42039</v>
      </c>
      <c r="G22" s="44">
        <v>1</v>
      </c>
      <c r="H22" s="6"/>
      <c r="I22" s="6">
        <f>+G24+F24+E24-D24</f>
        <v>3218</v>
      </c>
      <c r="J22" s="6" t="s">
        <v>21</v>
      </c>
      <c r="K22" s="6"/>
      <c r="L22" s="36">
        <f t="shared" si="0"/>
        <v>-3218</v>
      </c>
      <c r="N22" s="7"/>
    </row>
    <row r="23" spans="1:14" ht="12">
      <c r="A23" s="12" t="s">
        <v>58</v>
      </c>
      <c r="B23" s="65" t="s">
        <v>59</v>
      </c>
      <c r="C23" s="150">
        <v>17</v>
      </c>
      <c r="D23" s="43">
        <v>329894</v>
      </c>
      <c r="E23" s="43">
        <v>318051</v>
      </c>
      <c r="F23" s="43">
        <v>11843</v>
      </c>
      <c r="G23" s="44">
        <v>0</v>
      </c>
      <c r="H23" s="6"/>
      <c r="I23" s="6">
        <f>+F25+G25</f>
        <v>1071</v>
      </c>
      <c r="J23" s="6"/>
      <c r="K23" s="6"/>
      <c r="L23" s="36"/>
      <c r="N23" s="7"/>
    </row>
    <row r="24" spans="1:14" ht="13.5">
      <c r="A24" s="5" t="s">
        <v>57</v>
      </c>
      <c r="B24" s="48" t="s">
        <v>127</v>
      </c>
      <c r="C24" s="148" t="s">
        <v>6</v>
      </c>
      <c r="D24" s="43">
        <v>902967</v>
      </c>
      <c r="E24" s="43">
        <v>888566</v>
      </c>
      <c r="F24" s="43">
        <v>16550</v>
      </c>
      <c r="G24" s="44">
        <v>1069</v>
      </c>
      <c r="H24" s="6"/>
      <c r="I24" s="6">
        <f>+G26+E26</f>
        <v>2147</v>
      </c>
      <c r="J24" s="6"/>
      <c r="K24" s="6"/>
      <c r="L24" s="36"/>
      <c r="N24" s="7"/>
    </row>
    <row r="25" spans="1:14" ht="13.5">
      <c r="A25" s="13" t="s">
        <v>60</v>
      </c>
      <c r="B25" s="68" t="s">
        <v>145</v>
      </c>
      <c r="C25" s="148"/>
      <c r="D25" s="17" t="s">
        <v>140</v>
      </c>
      <c r="E25" s="17" t="s">
        <v>140</v>
      </c>
      <c r="F25" s="43">
        <v>872</v>
      </c>
      <c r="G25" s="44">
        <v>199</v>
      </c>
      <c r="H25" s="6"/>
      <c r="I25" s="6">
        <f>+F27+E27</f>
        <v>0</v>
      </c>
      <c r="J25" s="6">
        <f>SUM(I23:I25)</f>
        <v>3218</v>
      </c>
      <c r="K25" s="6"/>
      <c r="L25" s="36"/>
      <c r="N25" s="7"/>
    </row>
    <row r="26" spans="1:14" ht="13.5">
      <c r="A26" s="13" t="s">
        <v>61</v>
      </c>
      <c r="B26" s="68" t="s">
        <v>146</v>
      </c>
      <c r="C26" s="148"/>
      <c r="D26" s="17" t="s">
        <v>140</v>
      </c>
      <c r="E26" s="43">
        <v>2147</v>
      </c>
      <c r="F26" s="17" t="s">
        <v>140</v>
      </c>
      <c r="G26" s="44">
        <v>0</v>
      </c>
      <c r="H26" s="6"/>
      <c r="I26" s="34">
        <f>+I20-I22</f>
        <v>0</v>
      </c>
      <c r="J26" s="34">
        <f>+I22-J25</f>
        <v>0</v>
      </c>
      <c r="K26" s="6"/>
      <c r="L26" s="36">
        <f aca="true" t="shared" si="1" ref="L26:L38">+D28-E28-F28-G28</f>
        <v>-3218</v>
      </c>
      <c r="N26" s="9"/>
    </row>
    <row r="27" spans="1:14" ht="25.5">
      <c r="A27" s="13" t="s">
        <v>62</v>
      </c>
      <c r="B27" s="68" t="s">
        <v>147</v>
      </c>
      <c r="C27" s="148"/>
      <c r="D27" s="17" t="s">
        <v>140</v>
      </c>
      <c r="E27" s="43">
        <v>0</v>
      </c>
      <c r="F27" s="43">
        <v>0</v>
      </c>
      <c r="G27" s="40" t="s">
        <v>140</v>
      </c>
      <c r="H27" s="6"/>
      <c r="I27" s="6"/>
      <c r="J27" s="6"/>
      <c r="K27" s="6"/>
      <c r="L27" s="36">
        <f t="shared" si="1"/>
        <v>0</v>
      </c>
      <c r="N27" s="9"/>
    </row>
    <row r="28" spans="1:14" ht="13.5">
      <c r="A28" s="8" t="s">
        <v>63</v>
      </c>
      <c r="B28" s="53" t="s">
        <v>128</v>
      </c>
      <c r="C28" s="146">
        <v>19</v>
      </c>
      <c r="D28" s="43">
        <v>902967</v>
      </c>
      <c r="E28" s="43">
        <v>888566</v>
      </c>
      <c r="F28" s="43">
        <v>16550</v>
      </c>
      <c r="G28" s="44">
        <v>1069</v>
      </c>
      <c r="H28" s="6"/>
      <c r="I28" s="6"/>
      <c r="J28" s="6"/>
      <c r="K28" s="6"/>
      <c r="L28" s="36">
        <f t="shared" si="1"/>
        <v>0</v>
      </c>
      <c r="N28" s="9"/>
    </row>
    <row r="29" spans="1:14" ht="24">
      <c r="A29" s="12" t="s">
        <v>64</v>
      </c>
      <c r="B29" s="48" t="s">
        <v>129</v>
      </c>
      <c r="C29" s="148">
        <v>20</v>
      </c>
      <c r="D29" s="43">
        <v>0</v>
      </c>
      <c r="E29" s="43">
        <v>0</v>
      </c>
      <c r="F29" s="43">
        <v>0</v>
      </c>
      <c r="G29" s="44">
        <v>0</v>
      </c>
      <c r="H29" s="6"/>
      <c r="I29" s="6"/>
      <c r="J29" s="6"/>
      <c r="K29" s="6"/>
      <c r="L29" s="36">
        <f t="shared" si="1"/>
        <v>0</v>
      </c>
      <c r="N29" s="7"/>
    </row>
    <row r="30" spans="1:14" ht="24">
      <c r="A30" s="12" t="s">
        <v>65</v>
      </c>
      <c r="B30" s="65" t="s">
        <v>66</v>
      </c>
      <c r="C30" s="150" t="s">
        <v>7</v>
      </c>
      <c r="D30" s="43">
        <v>2322039</v>
      </c>
      <c r="E30" s="43">
        <v>1877055</v>
      </c>
      <c r="F30" s="43">
        <v>446052</v>
      </c>
      <c r="G30" s="44">
        <v>-1068</v>
      </c>
      <c r="H30" s="6"/>
      <c r="I30" s="6"/>
      <c r="J30" s="6"/>
      <c r="K30" s="6"/>
      <c r="L30" s="36">
        <f t="shared" si="1"/>
        <v>0</v>
      </c>
      <c r="N30" s="7"/>
    </row>
    <row r="31" spans="1:14" ht="12">
      <c r="A31" s="12" t="s">
        <v>67</v>
      </c>
      <c r="B31" s="65" t="s">
        <v>68</v>
      </c>
      <c r="C31" s="150">
        <v>22</v>
      </c>
      <c r="D31" s="43">
        <v>1860401</v>
      </c>
      <c r="E31" s="43">
        <v>1367266</v>
      </c>
      <c r="F31" s="43">
        <v>493135</v>
      </c>
      <c r="G31" s="44">
        <v>0</v>
      </c>
      <c r="H31" s="6"/>
      <c r="I31" s="6"/>
      <c r="J31" s="6"/>
      <c r="K31" s="6"/>
      <c r="L31" s="36">
        <f t="shared" si="1"/>
        <v>0</v>
      </c>
      <c r="N31" s="7"/>
    </row>
    <row r="32" spans="1:14" ht="12">
      <c r="A32" s="5" t="s">
        <v>69</v>
      </c>
      <c r="B32" s="48" t="s">
        <v>70</v>
      </c>
      <c r="C32" s="148" t="s">
        <v>8</v>
      </c>
      <c r="D32" s="43">
        <v>2559260</v>
      </c>
      <c r="E32" s="43">
        <v>219852</v>
      </c>
      <c r="F32" s="43">
        <v>6024</v>
      </c>
      <c r="G32" s="44">
        <v>2333384</v>
      </c>
      <c r="H32" s="6"/>
      <c r="I32" s="6"/>
      <c r="J32" s="6"/>
      <c r="K32" s="6"/>
      <c r="L32" s="36">
        <f t="shared" si="1"/>
        <v>0</v>
      </c>
      <c r="N32" s="7"/>
    </row>
    <row r="33" spans="1:14" ht="12">
      <c r="A33" s="8" t="s">
        <v>71</v>
      </c>
      <c r="B33" s="53" t="s">
        <v>72</v>
      </c>
      <c r="C33" s="146">
        <v>24</v>
      </c>
      <c r="D33" s="43">
        <v>2538683</v>
      </c>
      <c r="E33" s="43">
        <v>205492</v>
      </c>
      <c r="F33" s="43">
        <v>0</v>
      </c>
      <c r="G33" s="44">
        <v>2333191</v>
      </c>
      <c r="H33" s="6"/>
      <c r="I33" s="6">
        <f>+G35+F35+E35-D35</f>
        <v>1685935</v>
      </c>
      <c r="J33" s="6" t="s">
        <v>22</v>
      </c>
      <c r="K33" s="6"/>
      <c r="L33" s="36">
        <f t="shared" si="1"/>
        <v>-1685935</v>
      </c>
      <c r="N33" s="7"/>
    </row>
    <row r="34" spans="1:14" ht="12">
      <c r="A34" s="5" t="s">
        <v>73</v>
      </c>
      <c r="B34" s="48" t="s">
        <v>74</v>
      </c>
      <c r="C34" s="148">
        <v>25</v>
      </c>
      <c r="D34" s="43">
        <v>20577</v>
      </c>
      <c r="E34" s="43">
        <v>14360</v>
      </c>
      <c r="F34" s="43">
        <v>6024</v>
      </c>
      <c r="G34" s="44">
        <v>193</v>
      </c>
      <c r="H34" s="6"/>
      <c r="I34" s="6"/>
      <c r="J34" s="6"/>
      <c r="K34" s="6"/>
      <c r="L34" s="36">
        <f t="shared" si="1"/>
        <v>0</v>
      </c>
      <c r="N34" s="7"/>
    </row>
    <row r="35" spans="1:14" ht="13.5">
      <c r="A35" s="12" t="s">
        <v>75</v>
      </c>
      <c r="B35" s="65" t="s">
        <v>130</v>
      </c>
      <c r="C35" s="150">
        <v>26</v>
      </c>
      <c r="D35" s="43">
        <v>149666</v>
      </c>
      <c r="E35" s="43">
        <v>292094</v>
      </c>
      <c r="F35" s="43">
        <v>1145909</v>
      </c>
      <c r="G35" s="44">
        <v>397598</v>
      </c>
      <c r="H35" s="6"/>
      <c r="I35" s="6"/>
      <c r="J35" s="6"/>
      <c r="K35" s="6"/>
      <c r="L35" s="36">
        <f t="shared" si="1"/>
        <v>0</v>
      </c>
      <c r="N35" s="9"/>
    </row>
    <row r="36" spans="1:14" ht="12">
      <c r="A36" s="12" t="s">
        <v>67</v>
      </c>
      <c r="B36" s="65" t="s">
        <v>168</v>
      </c>
      <c r="C36" s="150">
        <v>27</v>
      </c>
      <c r="D36" s="43">
        <v>0</v>
      </c>
      <c r="E36" s="43">
        <v>0</v>
      </c>
      <c r="F36" s="43">
        <v>0</v>
      </c>
      <c r="G36" s="44">
        <v>0</v>
      </c>
      <c r="H36" s="6"/>
      <c r="I36" s="6"/>
      <c r="J36" s="6"/>
      <c r="K36" s="6"/>
      <c r="L36" s="36">
        <f t="shared" si="1"/>
        <v>0</v>
      </c>
      <c r="N36" s="9"/>
    </row>
    <row r="37" spans="1:14" s="20" customFormat="1" ht="12">
      <c r="A37" s="12" t="s">
        <v>76</v>
      </c>
      <c r="B37" s="65" t="s">
        <v>77</v>
      </c>
      <c r="C37" s="150">
        <v>28</v>
      </c>
      <c r="D37" s="43">
        <v>2884998</v>
      </c>
      <c r="E37" s="43">
        <v>671359</v>
      </c>
      <c r="F37" s="43">
        <v>116917</v>
      </c>
      <c r="G37" s="44">
        <v>2096722</v>
      </c>
      <c r="H37" s="19"/>
      <c r="I37" s="6"/>
      <c r="J37" s="6"/>
      <c r="K37" s="19"/>
      <c r="L37" s="36">
        <f t="shared" si="1"/>
        <v>0</v>
      </c>
      <c r="N37" s="21"/>
    </row>
    <row r="38" spans="1:14" ht="24">
      <c r="A38" s="12" t="s">
        <v>119</v>
      </c>
      <c r="B38" s="65" t="s">
        <v>78</v>
      </c>
      <c r="C38" s="150">
        <v>29</v>
      </c>
      <c r="D38" s="43">
        <v>614255</v>
      </c>
      <c r="E38" s="43">
        <v>165590</v>
      </c>
      <c r="F38" s="43">
        <v>10130</v>
      </c>
      <c r="G38" s="44">
        <v>438535</v>
      </c>
      <c r="H38" s="6"/>
      <c r="I38" s="6">
        <f>+G40+F40+E40-D40</f>
        <v>1685935</v>
      </c>
      <c r="J38" s="6" t="s">
        <v>23</v>
      </c>
      <c r="K38" s="6"/>
      <c r="L38" s="36">
        <f t="shared" si="1"/>
        <v>-1685935</v>
      </c>
      <c r="N38" s="7"/>
    </row>
    <row r="39" spans="1:14" ht="24">
      <c r="A39" s="12" t="s">
        <v>120</v>
      </c>
      <c r="B39" s="65" t="s">
        <v>79</v>
      </c>
      <c r="C39" s="150" t="s">
        <v>9</v>
      </c>
      <c r="D39" s="43">
        <v>3499253</v>
      </c>
      <c r="E39" s="43">
        <v>836949</v>
      </c>
      <c r="F39" s="43">
        <v>127047</v>
      </c>
      <c r="G39" s="44">
        <v>2535257</v>
      </c>
      <c r="H39" s="6"/>
      <c r="I39" s="6">
        <f>+F41+G41</f>
        <v>179451</v>
      </c>
      <c r="J39" s="6"/>
      <c r="K39" s="6"/>
      <c r="L39" s="36"/>
      <c r="N39" s="7"/>
    </row>
    <row r="40" spans="1:14" ht="13.5">
      <c r="A40" s="10" t="s">
        <v>75</v>
      </c>
      <c r="B40" s="58" t="s">
        <v>131</v>
      </c>
      <c r="C40" s="147">
        <v>31</v>
      </c>
      <c r="D40" s="43">
        <v>462196</v>
      </c>
      <c r="E40" s="43">
        <v>1506733</v>
      </c>
      <c r="F40" s="43">
        <v>89491</v>
      </c>
      <c r="G40" s="44">
        <v>551907</v>
      </c>
      <c r="H40" s="6"/>
      <c r="I40" s="6">
        <f>+G42+E42</f>
        <v>1122426</v>
      </c>
      <c r="J40" s="6"/>
      <c r="K40" s="6"/>
      <c r="L40" s="36"/>
      <c r="N40" s="7"/>
    </row>
    <row r="41" spans="1:14" ht="13.5">
      <c r="A41" s="13" t="s">
        <v>80</v>
      </c>
      <c r="B41" s="68" t="s">
        <v>145</v>
      </c>
      <c r="C41" s="148"/>
      <c r="D41" s="17" t="s">
        <v>140</v>
      </c>
      <c r="E41" s="17" t="s">
        <v>140</v>
      </c>
      <c r="F41" s="43">
        <v>17488</v>
      </c>
      <c r="G41" s="44">
        <v>161963</v>
      </c>
      <c r="H41" s="6"/>
      <c r="I41" s="6">
        <f>+F43+E43</f>
        <v>384058</v>
      </c>
      <c r="J41" s="6">
        <f>SUM(I39:I41)</f>
        <v>1685935</v>
      </c>
      <c r="K41" s="6"/>
      <c r="L41" s="36"/>
      <c r="N41" s="7"/>
    </row>
    <row r="42" spans="1:14" ht="13.5">
      <c r="A42" s="13" t="s">
        <v>81</v>
      </c>
      <c r="B42" s="68" t="s">
        <v>146</v>
      </c>
      <c r="C42" s="148"/>
      <c r="D42" s="17" t="s">
        <v>140</v>
      </c>
      <c r="E42" s="43">
        <v>747923</v>
      </c>
      <c r="F42" s="17" t="s">
        <v>140</v>
      </c>
      <c r="G42" s="44">
        <v>374503</v>
      </c>
      <c r="H42" s="6"/>
      <c r="I42" s="34">
        <f>+I33-I38</f>
        <v>0</v>
      </c>
      <c r="J42" s="34">
        <f>+I38-J41</f>
        <v>0</v>
      </c>
      <c r="K42" s="6"/>
      <c r="L42" s="36">
        <f>+D44-E44-F44-G44</f>
        <v>0</v>
      </c>
      <c r="N42" s="7"/>
    </row>
    <row r="43" spans="1:14" ht="25.5">
      <c r="A43" s="13" t="s">
        <v>82</v>
      </c>
      <c r="B43" s="68" t="s">
        <v>147</v>
      </c>
      <c r="C43" s="148"/>
      <c r="D43" s="17" t="s">
        <v>140</v>
      </c>
      <c r="E43" s="43">
        <v>384058</v>
      </c>
      <c r="F43" s="43">
        <v>0</v>
      </c>
      <c r="G43" s="40" t="s">
        <v>140</v>
      </c>
      <c r="H43" s="6"/>
      <c r="I43" s="6"/>
      <c r="J43" s="6"/>
      <c r="K43" s="6"/>
      <c r="L43" s="36">
        <f>+D45-E45-F45-G45</f>
        <v>0</v>
      </c>
      <c r="N43" s="9"/>
    </row>
    <row r="44" spans="1:14" ht="24">
      <c r="A44" s="12" t="s">
        <v>83</v>
      </c>
      <c r="B44" s="65" t="s">
        <v>84</v>
      </c>
      <c r="C44" s="150" t="s">
        <v>10</v>
      </c>
      <c r="D44" s="43">
        <v>3544172</v>
      </c>
      <c r="E44" s="43">
        <v>1578175</v>
      </c>
      <c r="F44" s="43">
        <v>1884712</v>
      </c>
      <c r="G44" s="44">
        <v>81285</v>
      </c>
      <c r="H44" s="6"/>
      <c r="I44" s="6"/>
      <c r="J44" s="6"/>
      <c r="K44" s="6"/>
      <c r="L44" s="36">
        <f>+D46-E46-F46-G46</f>
        <v>0</v>
      </c>
      <c r="N44" s="9"/>
    </row>
    <row r="45" spans="1:14" ht="12">
      <c r="A45" s="5" t="s">
        <v>85</v>
      </c>
      <c r="B45" s="48" t="s">
        <v>86</v>
      </c>
      <c r="C45" s="148" t="s">
        <v>11</v>
      </c>
      <c r="D45" s="43">
        <v>4636633</v>
      </c>
      <c r="E45" s="43">
        <v>2042082</v>
      </c>
      <c r="F45" s="43">
        <v>2105151</v>
      </c>
      <c r="G45" s="44">
        <v>489400</v>
      </c>
      <c r="H45" s="6"/>
      <c r="I45" s="6"/>
      <c r="J45" s="6"/>
      <c r="K45" s="6"/>
      <c r="L45" s="36">
        <f>+D47-E47-F47-G47</f>
        <v>0</v>
      </c>
      <c r="N45" s="9"/>
    </row>
    <row r="46" spans="1:14" ht="12">
      <c r="A46" s="8" t="s">
        <v>87</v>
      </c>
      <c r="B46" s="53" t="s">
        <v>88</v>
      </c>
      <c r="C46" s="146">
        <v>34</v>
      </c>
      <c r="D46" s="43">
        <v>2568571</v>
      </c>
      <c r="E46" s="43">
        <v>662618</v>
      </c>
      <c r="F46" s="43">
        <v>1467418</v>
      </c>
      <c r="G46" s="44">
        <v>438535</v>
      </c>
      <c r="H46" s="6"/>
      <c r="I46" s="6"/>
      <c r="J46" s="6"/>
      <c r="K46" s="6"/>
      <c r="L46" s="36"/>
      <c r="N46" s="7"/>
    </row>
    <row r="47" spans="1:14" ht="12">
      <c r="A47" s="5" t="s">
        <v>89</v>
      </c>
      <c r="B47" s="48" t="s">
        <v>90</v>
      </c>
      <c r="C47" s="148">
        <v>35</v>
      </c>
      <c r="D47" s="43">
        <v>2068062</v>
      </c>
      <c r="E47" s="43">
        <v>1379464</v>
      </c>
      <c r="F47" s="43">
        <v>637733</v>
      </c>
      <c r="G47" s="44">
        <v>50865</v>
      </c>
      <c r="H47" s="35"/>
      <c r="I47" s="6"/>
      <c r="J47" s="6"/>
      <c r="K47" s="6"/>
      <c r="L47" s="36">
        <f aca="true" t="shared" si="2" ref="L47:L52">+D49-E49-F49-G49</f>
        <v>0</v>
      </c>
      <c r="N47" s="9"/>
    </row>
    <row r="48" spans="1:14" ht="12">
      <c r="A48" s="12" t="s">
        <v>91</v>
      </c>
      <c r="B48" s="65" t="s">
        <v>92</v>
      </c>
      <c r="C48" s="150">
        <v>36</v>
      </c>
      <c r="D48" s="17" t="s">
        <v>140</v>
      </c>
      <c r="E48" s="17" t="s">
        <v>140</v>
      </c>
      <c r="F48" s="17" t="s">
        <v>140</v>
      </c>
      <c r="G48" s="40" t="s">
        <v>140</v>
      </c>
      <c r="H48" s="6"/>
      <c r="I48" s="6"/>
      <c r="J48" s="6"/>
      <c r="K48" s="6"/>
      <c r="L48" s="36">
        <f t="shared" si="2"/>
        <v>0</v>
      </c>
      <c r="N48" s="9"/>
    </row>
    <row r="49" spans="1:14" ht="12">
      <c r="A49" s="12" t="s">
        <v>93</v>
      </c>
      <c r="B49" s="65" t="s">
        <v>94</v>
      </c>
      <c r="C49" s="150" t="s">
        <v>12</v>
      </c>
      <c r="D49" s="43">
        <v>-434700</v>
      </c>
      <c r="E49" s="43">
        <v>-158220</v>
      </c>
      <c r="F49" s="43">
        <v>126784</v>
      </c>
      <c r="G49" s="44">
        <v>-403264</v>
      </c>
      <c r="H49" s="6"/>
      <c r="I49" s="6">
        <f>+G51+F51+E51-D51</f>
        <v>504375</v>
      </c>
      <c r="J49" s="6" t="s">
        <v>25</v>
      </c>
      <c r="K49" s="6"/>
      <c r="L49" s="36">
        <f t="shared" si="2"/>
        <v>-504375</v>
      </c>
      <c r="N49" s="9"/>
    </row>
    <row r="50" spans="1:14" ht="12">
      <c r="A50" s="12" t="s">
        <v>95</v>
      </c>
      <c r="B50" s="65" t="s">
        <v>96</v>
      </c>
      <c r="C50" s="150" t="s">
        <v>13</v>
      </c>
      <c r="D50" s="43">
        <v>-1092461</v>
      </c>
      <c r="E50" s="43">
        <v>-463907</v>
      </c>
      <c r="F50" s="43">
        <v>-220439</v>
      </c>
      <c r="G50" s="44">
        <v>-408115</v>
      </c>
      <c r="H50" s="6"/>
      <c r="I50" s="6"/>
      <c r="J50" s="6"/>
      <c r="K50" s="6"/>
      <c r="L50" s="36">
        <f t="shared" si="2"/>
        <v>0</v>
      </c>
      <c r="N50" s="7"/>
    </row>
    <row r="51" spans="1:14" ht="13.5">
      <c r="A51" s="5" t="s">
        <v>97</v>
      </c>
      <c r="B51" s="48" t="s">
        <v>132</v>
      </c>
      <c r="C51" s="148" t="s">
        <v>14</v>
      </c>
      <c r="D51" s="43">
        <v>91908</v>
      </c>
      <c r="E51" s="43">
        <v>28257</v>
      </c>
      <c r="F51" s="43">
        <v>219042</v>
      </c>
      <c r="G51" s="44">
        <v>348984</v>
      </c>
      <c r="H51" s="6"/>
      <c r="K51" s="6"/>
      <c r="L51" s="36">
        <f t="shared" si="2"/>
        <v>-504375</v>
      </c>
      <c r="N51" s="9"/>
    </row>
    <row r="52" spans="1:14" ht="13.5">
      <c r="A52" s="8" t="s">
        <v>98</v>
      </c>
      <c r="B52" s="53" t="s">
        <v>133</v>
      </c>
      <c r="C52" s="146">
        <v>40</v>
      </c>
      <c r="D52" s="43">
        <v>18585</v>
      </c>
      <c r="E52" s="43">
        <v>12132</v>
      </c>
      <c r="F52" s="43">
        <v>6453</v>
      </c>
      <c r="G52" s="44">
        <v>0</v>
      </c>
      <c r="H52" s="6"/>
      <c r="I52" s="6">
        <f>+G54+F54+E54-D54</f>
        <v>504375</v>
      </c>
      <c r="J52" s="6" t="s">
        <v>24</v>
      </c>
      <c r="K52" s="6"/>
      <c r="L52" s="36">
        <f t="shared" si="2"/>
        <v>-504375</v>
      </c>
      <c r="N52" s="7"/>
    </row>
    <row r="53" spans="1:14" ht="13.5">
      <c r="A53" s="5" t="s">
        <v>99</v>
      </c>
      <c r="B53" s="48" t="s">
        <v>148</v>
      </c>
      <c r="C53" s="148">
        <v>41</v>
      </c>
      <c r="D53" s="43">
        <v>73323</v>
      </c>
      <c r="E53" s="43">
        <v>16125</v>
      </c>
      <c r="F53" s="43">
        <v>212589</v>
      </c>
      <c r="G53" s="44">
        <v>348984</v>
      </c>
      <c r="H53" s="6"/>
      <c r="I53" s="6">
        <f>+F55+G55</f>
        <v>3635</v>
      </c>
      <c r="J53" s="6"/>
      <c r="K53" s="6"/>
      <c r="L53" s="36"/>
      <c r="N53" s="7"/>
    </row>
    <row r="54" spans="1:14" ht="13.5">
      <c r="A54" s="10" t="s">
        <v>100</v>
      </c>
      <c r="B54" s="58" t="s">
        <v>134</v>
      </c>
      <c r="C54" s="147">
        <v>42</v>
      </c>
      <c r="D54" s="43">
        <v>326893</v>
      </c>
      <c r="E54" s="43">
        <v>761047</v>
      </c>
      <c r="F54" s="43">
        <v>65734</v>
      </c>
      <c r="G54" s="44">
        <v>4487</v>
      </c>
      <c r="H54" s="6"/>
      <c r="I54" s="6">
        <f>+G56+E56</f>
        <v>151756</v>
      </c>
      <c r="J54" s="6"/>
      <c r="K54" s="6"/>
      <c r="L54" s="36"/>
      <c r="N54" s="7"/>
    </row>
    <row r="55" spans="1:14" ht="13.5">
      <c r="A55" s="13" t="s">
        <v>101</v>
      </c>
      <c r="B55" s="68" t="s">
        <v>145</v>
      </c>
      <c r="C55" s="148"/>
      <c r="D55" s="17" t="s">
        <v>140</v>
      </c>
      <c r="E55" s="17" t="s">
        <v>140</v>
      </c>
      <c r="F55" s="43">
        <v>1321</v>
      </c>
      <c r="G55" s="44">
        <v>2314</v>
      </c>
      <c r="H55" s="6"/>
      <c r="I55" s="6">
        <f>+F57+E57</f>
        <v>348984</v>
      </c>
      <c r="J55" s="6">
        <f>SUM(I53:I55)</f>
        <v>504375</v>
      </c>
      <c r="K55" s="6">
        <f>+J55-I49</f>
        <v>0</v>
      </c>
      <c r="L55" s="36"/>
      <c r="N55" s="7"/>
    </row>
    <row r="56" spans="1:14" ht="13.5">
      <c r="A56" s="13" t="s">
        <v>102</v>
      </c>
      <c r="B56" s="68" t="s">
        <v>146</v>
      </c>
      <c r="C56" s="148"/>
      <c r="D56" s="17" t="s">
        <v>140</v>
      </c>
      <c r="E56" s="43">
        <v>149585</v>
      </c>
      <c r="F56" s="17" t="s">
        <v>140</v>
      </c>
      <c r="G56" s="44">
        <v>2171</v>
      </c>
      <c r="H56" s="6"/>
      <c r="I56" s="34">
        <f>+I49-I52</f>
        <v>0</v>
      </c>
      <c r="J56" s="34">
        <f>+I52-J55</f>
        <v>0</v>
      </c>
      <c r="K56" s="6"/>
      <c r="L56" s="36">
        <f aca="true" t="shared" si="3" ref="L56:L63">+D58-E58-F58-G58</f>
        <v>0</v>
      </c>
      <c r="N56" s="9"/>
    </row>
    <row r="57" spans="1:14" ht="25.5">
      <c r="A57" s="13" t="s">
        <v>103</v>
      </c>
      <c r="B57" s="68" t="s">
        <v>147</v>
      </c>
      <c r="C57" s="148"/>
      <c r="D57" s="17" t="s">
        <v>140</v>
      </c>
      <c r="E57" s="43">
        <v>348984</v>
      </c>
      <c r="F57" s="43">
        <v>0</v>
      </c>
      <c r="G57" s="40" t="s">
        <v>140</v>
      </c>
      <c r="H57" s="6"/>
      <c r="I57" s="6"/>
      <c r="J57" s="6"/>
      <c r="K57" s="6"/>
      <c r="L57" s="36">
        <f t="shared" si="3"/>
        <v>0</v>
      </c>
      <c r="N57" s="9"/>
    </row>
    <row r="58" spans="1:14" ht="12">
      <c r="A58" s="14" t="s">
        <v>104</v>
      </c>
      <c r="B58" s="72" t="s">
        <v>105</v>
      </c>
      <c r="C58" s="151" t="s">
        <v>15</v>
      </c>
      <c r="D58" s="43">
        <v>733371</v>
      </c>
      <c r="E58" s="43">
        <v>386589</v>
      </c>
      <c r="F58" s="43">
        <v>343877</v>
      </c>
      <c r="G58" s="44">
        <v>2905</v>
      </c>
      <c r="H58" s="6"/>
      <c r="I58" s="6"/>
      <c r="J58" s="6"/>
      <c r="K58" s="6"/>
      <c r="L58" s="36">
        <f t="shared" si="3"/>
        <v>0</v>
      </c>
      <c r="N58" s="9"/>
    </row>
    <row r="59" spans="1:14" ht="12">
      <c r="A59" s="8" t="s">
        <v>106</v>
      </c>
      <c r="B59" s="53" t="s">
        <v>107</v>
      </c>
      <c r="C59" s="146">
        <v>44</v>
      </c>
      <c r="D59" s="43">
        <v>733655</v>
      </c>
      <c r="E59" s="43">
        <v>386873</v>
      </c>
      <c r="F59" s="43">
        <v>343877</v>
      </c>
      <c r="G59" s="44">
        <v>2905</v>
      </c>
      <c r="H59" s="6"/>
      <c r="I59" s="6"/>
      <c r="J59" s="6"/>
      <c r="K59" s="6"/>
      <c r="L59" s="36">
        <f t="shared" si="3"/>
        <v>0</v>
      </c>
      <c r="N59" s="7"/>
    </row>
    <row r="60" spans="1:14" s="20" customFormat="1" ht="24">
      <c r="A60" s="15" t="s">
        <v>108</v>
      </c>
      <c r="B60" s="75" t="s">
        <v>109</v>
      </c>
      <c r="C60" s="142">
        <v>45</v>
      </c>
      <c r="D60" s="43">
        <v>-284</v>
      </c>
      <c r="E60" s="43">
        <v>-284</v>
      </c>
      <c r="F60" s="43">
        <v>0</v>
      </c>
      <c r="G60" s="44">
        <v>0</v>
      </c>
      <c r="H60" s="19"/>
      <c r="I60" s="19"/>
      <c r="J60" s="19"/>
      <c r="K60" s="19"/>
      <c r="L60" s="36">
        <f t="shared" si="3"/>
        <v>0</v>
      </c>
      <c r="N60" s="22"/>
    </row>
    <row r="61" spans="1:14" ht="24">
      <c r="A61" s="5" t="s">
        <v>123</v>
      </c>
      <c r="B61" s="48" t="s">
        <v>110</v>
      </c>
      <c r="C61" s="148">
        <v>46</v>
      </c>
      <c r="D61" s="43">
        <v>-70401</v>
      </c>
      <c r="E61" s="43">
        <v>-51565</v>
      </c>
      <c r="F61" s="43">
        <v>-18836</v>
      </c>
      <c r="G61" s="44">
        <v>0</v>
      </c>
      <c r="H61" s="6"/>
      <c r="I61" s="6"/>
      <c r="J61" s="6"/>
      <c r="K61" s="6"/>
      <c r="L61" s="36">
        <f t="shared" si="3"/>
        <v>0</v>
      </c>
      <c r="N61" s="9"/>
    </row>
    <row r="62" spans="1:14" ht="24">
      <c r="A62" s="12" t="s">
        <v>111</v>
      </c>
      <c r="B62" s="65" t="s">
        <v>112</v>
      </c>
      <c r="C62" s="150" t="s">
        <v>16</v>
      </c>
      <c r="D62" s="43">
        <v>662970</v>
      </c>
      <c r="E62" s="43">
        <v>335024</v>
      </c>
      <c r="F62" s="43">
        <v>325041</v>
      </c>
      <c r="G62" s="44">
        <v>2905</v>
      </c>
      <c r="H62" s="6"/>
      <c r="I62" s="6"/>
      <c r="J62" s="6"/>
      <c r="K62" s="6"/>
      <c r="L62" s="36">
        <f t="shared" si="3"/>
        <v>-2193528</v>
      </c>
      <c r="N62" s="9"/>
    </row>
    <row r="63" spans="1:14" ht="12">
      <c r="A63" s="24" t="s">
        <v>113</v>
      </c>
      <c r="B63" s="78" t="s">
        <v>114</v>
      </c>
      <c r="C63" s="147" t="s">
        <v>17</v>
      </c>
      <c r="D63" s="43">
        <v>-1332655</v>
      </c>
      <c r="E63" s="43">
        <v>-1226034</v>
      </c>
      <c r="F63" s="43">
        <v>-44949</v>
      </c>
      <c r="G63" s="44">
        <v>-61672</v>
      </c>
      <c r="H63" s="6"/>
      <c r="I63" s="6"/>
      <c r="J63" s="6"/>
      <c r="K63" s="6"/>
      <c r="L63" s="36">
        <f t="shared" si="3"/>
        <v>-2193528</v>
      </c>
      <c r="N63" s="9"/>
    </row>
    <row r="64" spans="1:14" ht="36">
      <c r="A64" s="24" t="s">
        <v>115</v>
      </c>
      <c r="B64" s="65" t="s">
        <v>116</v>
      </c>
      <c r="C64" s="150" t="s">
        <v>18</v>
      </c>
      <c r="D64" s="43">
        <v>10125380</v>
      </c>
      <c r="E64" s="43">
        <v>6535189</v>
      </c>
      <c r="F64" s="43">
        <v>2640268</v>
      </c>
      <c r="G64" s="44">
        <v>3143451</v>
      </c>
      <c r="H64" s="6"/>
      <c r="I64" s="6"/>
      <c r="J64" s="6"/>
      <c r="K64" s="6"/>
      <c r="L64" s="36">
        <f>+D66-E66-F66-G66</f>
        <v>-3218</v>
      </c>
      <c r="N64" s="9"/>
    </row>
    <row r="65" spans="1:14" ht="24">
      <c r="A65" s="24" t="s">
        <v>117</v>
      </c>
      <c r="B65" s="65" t="s">
        <v>118</v>
      </c>
      <c r="C65" s="150" t="s">
        <v>19</v>
      </c>
      <c r="D65" s="43">
        <v>8792725</v>
      </c>
      <c r="E65" s="43">
        <v>5309155</v>
      </c>
      <c r="F65" s="43">
        <v>2595319</v>
      </c>
      <c r="G65" s="44">
        <v>3081779</v>
      </c>
      <c r="H65" s="6"/>
      <c r="I65" s="6"/>
      <c r="J65" s="6"/>
      <c r="K65" s="6"/>
      <c r="L65" s="36">
        <f>+D67-E67-F67-G67</f>
        <v>0</v>
      </c>
      <c r="N65" s="9"/>
    </row>
    <row r="66" spans="1:12" ht="27">
      <c r="A66" s="25" t="s">
        <v>124</v>
      </c>
      <c r="B66" s="81" t="s">
        <v>149</v>
      </c>
      <c r="C66" s="143">
        <v>51</v>
      </c>
      <c r="D66" s="43">
        <v>906667</v>
      </c>
      <c r="E66" s="43">
        <v>892266</v>
      </c>
      <c r="F66" s="43">
        <v>16550</v>
      </c>
      <c r="G66" s="44">
        <v>1069</v>
      </c>
      <c r="H66" s="4"/>
      <c r="I66" s="4"/>
      <c r="J66" s="4"/>
      <c r="K66" s="4"/>
      <c r="L66" s="36">
        <f>+D68-E68-F68-G68</f>
        <v>0</v>
      </c>
    </row>
    <row r="67" spans="1:7" ht="26.25" thickBot="1">
      <c r="A67" s="26" t="s">
        <v>125</v>
      </c>
      <c r="B67" s="83" t="s">
        <v>150</v>
      </c>
      <c r="C67" s="152">
        <v>52</v>
      </c>
      <c r="D67" s="45">
        <v>-1336355</v>
      </c>
      <c r="E67" s="45">
        <v>-1229734</v>
      </c>
      <c r="F67" s="45">
        <v>-44949</v>
      </c>
      <c r="G67" s="46">
        <v>-61672</v>
      </c>
    </row>
    <row r="68" spans="3:7" ht="12">
      <c r="C68" s="16"/>
      <c r="D68" s="16"/>
      <c r="E68" s="23"/>
      <c r="F68" s="16"/>
      <c r="G68" s="16"/>
    </row>
    <row r="69" spans="1:7" ht="12">
      <c r="A69" s="3" t="s">
        <v>153</v>
      </c>
      <c r="D69" s="16"/>
      <c r="E69" s="23"/>
      <c r="F69" s="16"/>
      <c r="G69" s="16"/>
    </row>
    <row r="70" spans="1:7" ht="12">
      <c r="A70" s="3" t="s">
        <v>154</v>
      </c>
      <c r="D70" s="16"/>
      <c r="E70" s="23"/>
      <c r="F70" s="16"/>
      <c r="G70" s="16"/>
    </row>
    <row r="71" spans="4:7" ht="12" customHeight="1">
      <c r="D71" s="16"/>
      <c r="E71" s="23"/>
      <c r="F71" s="16"/>
      <c r="G71" s="16"/>
    </row>
    <row r="72" spans="1:7" ht="12">
      <c r="A72" s="135" t="s">
        <v>166</v>
      </c>
      <c r="D72" s="18"/>
      <c r="E72" s="18"/>
      <c r="F72" s="18"/>
      <c r="G72" s="18"/>
    </row>
    <row r="73" spans="1:6" ht="12.75">
      <c r="A73" s="164"/>
      <c r="B73" s="165"/>
      <c r="C73" s="165"/>
      <c r="D73" s="165"/>
      <c r="E73" s="165"/>
      <c r="F73" s="165"/>
    </row>
    <row r="74" spans="4:7" ht="12">
      <c r="D74" s="23"/>
      <c r="E74" s="23"/>
      <c r="F74" s="23"/>
      <c r="G74" s="23"/>
    </row>
    <row r="75" spans="3:5" ht="12">
      <c r="C75" s="33"/>
      <c r="D75" s="32"/>
      <c r="E75" s="16"/>
    </row>
    <row r="76" spans="3:5" ht="12">
      <c r="C76" s="33"/>
      <c r="D76" s="31"/>
      <c r="E76" s="16"/>
    </row>
    <row r="77" ht="12">
      <c r="E77" s="16"/>
    </row>
    <row r="78" spans="4:7" ht="12">
      <c r="D78" s="32"/>
      <c r="E78" s="32"/>
      <c r="F78" s="32"/>
      <c r="G78" s="32"/>
    </row>
    <row r="79" spans="3:5" ht="12">
      <c r="C79" s="33"/>
      <c r="D79" s="32"/>
      <c r="E79" s="16"/>
    </row>
    <row r="80" spans="3:5" ht="12">
      <c r="C80" s="33"/>
      <c r="D80" s="32"/>
      <c r="E80" s="16"/>
    </row>
    <row r="81" spans="3:5" ht="12">
      <c r="C81" s="33"/>
      <c r="D81" s="32"/>
      <c r="E81" s="16"/>
    </row>
    <row r="82" ht="12">
      <c r="E82" s="16"/>
    </row>
    <row r="83" ht="12">
      <c r="E83" s="16"/>
    </row>
    <row r="84" ht="12">
      <c r="E84" s="16"/>
    </row>
    <row r="85" ht="12">
      <c r="E85" s="16"/>
    </row>
  </sheetData>
  <mergeCells count="7">
    <mergeCell ref="A1:G1"/>
    <mergeCell ref="E3:G3"/>
    <mergeCell ref="A73:F73"/>
    <mergeCell ref="G4:G5"/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9" r:id="rId1"/>
  <headerFooter alignWithMargins="0"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N85"/>
  <sheetViews>
    <sheetView zoomScale="90" zoomScaleNormal="90" workbookViewId="0" topLeftCell="A1">
      <selection activeCell="A1" sqref="A1:G1"/>
    </sheetView>
  </sheetViews>
  <sheetFormatPr defaultColWidth="9.140625" defaultRowHeight="12.75"/>
  <cols>
    <col min="1" max="1" width="18.00390625" style="3" customWidth="1"/>
    <col min="2" max="2" width="56.28125" style="3" customWidth="1"/>
    <col min="3" max="3" width="15.28125" style="3" customWidth="1"/>
    <col min="4" max="4" width="25.7109375" style="3" customWidth="1"/>
    <col min="5" max="5" width="25.57421875" style="3" customWidth="1"/>
    <col min="6" max="7" width="25.7109375" style="3" customWidth="1"/>
    <col min="8" max="8" width="3.7109375" style="3" hidden="1" customWidth="1"/>
    <col min="9" max="11" width="16.28125" style="3" hidden="1" customWidth="1"/>
    <col min="12" max="12" width="9.7109375" style="16" hidden="1" customWidth="1"/>
    <col min="13" max="13" width="9.140625" style="3" customWidth="1"/>
    <col min="14" max="14" width="50.140625" style="4" customWidth="1"/>
    <col min="15" max="16384" width="9.140625" style="3" customWidth="1"/>
  </cols>
  <sheetData>
    <row r="1" spans="1:14" s="2" customFormat="1" ht="16.5" thickBot="1">
      <c r="A1" s="157" t="s">
        <v>163</v>
      </c>
      <c r="B1" s="157"/>
      <c r="C1" s="157"/>
      <c r="D1" s="157"/>
      <c r="E1" s="157"/>
      <c r="F1" s="157"/>
      <c r="G1" s="157"/>
      <c r="H1" s="103"/>
      <c r="L1" s="37"/>
      <c r="M1" s="124"/>
      <c r="N1" s="1"/>
    </row>
    <row r="2" spans="1:13" s="29" customFormat="1" ht="12.75" customHeight="1" thickBot="1">
      <c r="A2" s="3"/>
      <c r="B2" s="3"/>
      <c r="C2" s="3"/>
      <c r="D2" s="3"/>
      <c r="E2" s="3"/>
      <c r="F2" s="3"/>
      <c r="G2" s="144" t="s">
        <v>156</v>
      </c>
      <c r="H2" s="100" t="s">
        <v>139</v>
      </c>
      <c r="I2" s="27"/>
      <c r="J2" s="27"/>
      <c r="K2" s="28"/>
      <c r="L2" s="38"/>
      <c r="M2" s="125"/>
    </row>
    <row r="3" spans="1:13" s="29" customFormat="1" ht="19.5" customHeight="1" thickBot="1">
      <c r="A3" s="110"/>
      <c r="B3" s="102"/>
      <c r="C3" s="103"/>
      <c r="D3" s="141"/>
      <c r="E3" s="158" t="s">
        <v>151</v>
      </c>
      <c r="F3" s="158"/>
      <c r="G3" s="159"/>
      <c r="H3" s="101"/>
      <c r="I3" s="27"/>
      <c r="J3" s="30"/>
      <c r="K3" s="28"/>
      <c r="L3" s="38"/>
      <c r="M3" s="125"/>
    </row>
    <row r="4" spans="1:13" s="29" customFormat="1" ht="13.5" thickBot="1">
      <c r="A4" s="104"/>
      <c r="B4" s="105"/>
      <c r="C4" s="106"/>
      <c r="D4" s="160" t="s">
        <v>142</v>
      </c>
      <c r="E4" s="160" t="s">
        <v>121</v>
      </c>
      <c r="F4" s="160" t="s">
        <v>143</v>
      </c>
      <c r="G4" s="160" t="s">
        <v>144</v>
      </c>
      <c r="H4" s="91" t="s">
        <v>138</v>
      </c>
      <c r="I4" s="27"/>
      <c r="J4" s="30"/>
      <c r="K4" s="28"/>
      <c r="L4" s="38"/>
      <c r="M4" s="125"/>
    </row>
    <row r="5" spans="1:14" ht="13.5" thickBot="1">
      <c r="A5" s="107"/>
      <c r="B5" s="108"/>
      <c r="C5" s="109"/>
      <c r="D5" s="161"/>
      <c r="E5" s="161"/>
      <c r="F5" s="161"/>
      <c r="G5" s="161"/>
      <c r="H5" s="6"/>
      <c r="I5" s="6"/>
      <c r="J5" s="6"/>
      <c r="K5" s="6"/>
      <c r="L5" s="36">
        <f aca="true" t="shared" si="0" ref="L5:L22">+D7-E7-F7-G7</f>
        <v>0</v>
      </c>
      <c r="N5" s="7"/>
    </row>
    <row r="6" spans="1:14" ht="13.5" thickBot="1">
      <c r="A6" s="87" t="s">
        <v>141</v>
      </c>
      <c r="B6" s="117" t="s">
        <v>26</v>
      </c>
      <c r="C6" s="89" t="s">
        <v>122</v>
      </c>
      <c r="D6" s="90" t="s">
        <v>135</v>
      </c>
      <c r="E6" s="90" t="s">
        <v>136</v>
      </c>
      <c r="F6" s="91" t="s">
        <v>138</v>
      </c>
      <c r="G6" s="90" t="s">
        <v>137</v>
      </c>
      <c r="H6" s="6"/>
      <c r="I6" s="6"/>
      <c r="J6" s="6"/>
      <c r="K6" s="6"/>
      <c r="L6" s="36">
        <f t="shared" si="0"/>
        <v>0</v>
      </c>
      <c r="N6" s="9"/>
    </row>
    <row r="7" spans="1:14" ht="12">
      <c r="A7" s="5" t="s">
        <v>27</v>
      </c>
      <c r="B7" s="48" t="s">
        <v>28</v>
      </c>
      <c r="C7" s="145" t="s">
        <v>0</v>
      </c>
      <c r="D7" s="41">
        <v>4364871</v>
      </c>
      <c r="E7" s="41">
        <v>2107210</v>
      </c>
      <c r="F7" s="41">
        <v>2201563</v>
      </c>
      <c r="G7" s="42">
        <v>56098</v>
      </c>
      <c r="H7" s="6"/>
      <c r="I7" s="6"/>
      <c r="J7" s="6"/>
      <c r="K7" s="6"/>
      <c r="L7" s="36">
        <f t="shared" si="0"/>
        <v>0</v>
      </c>
      <c r="N7" s="9"/>
    </row>
    <row r="8" spans="1:14" ht="12">
      <c r="A8" s="8" t="s">
        <v>29</v>
      </c>
      <c r="B8" s="53" t="s">
        <v>30</v>
      </c>
      <c r="C8" s="146">
        <v>2</v>
      </c>
      <c r="D8" s="43">
        <v>39582</v>
      </c>
      <c r="E8" s="43">
        <v>31942</v>
      </c>
      <c r="F8" s="43">
        <v>7628</v>
      </c>
      <c r="G8" s="44">
        <v>12</v>
      </c>
      <c r="H8" s="6"/>
      <c r="I8" s="6"/>
      <c r="J8" s="6"/>
      <c r="K8" s="6"/>
      <c r="L8" s="36">
        <f t="shared" si="0"/>
        <v>0</v>
      </c>
      <c r="N8" s="7"/>
    </row>
    <row r="9" spans="1:14" ht="12">
      <c r="A9" s="10" t="s">
        <v>31</v>
      </c>
      <c r="B9" s="58" t="s">
        <v>32</v>
      </c>
      <c r="C9" s="147" t="s">
        <v>1</v>
      </c>
      <c r="D9" s="43">
        <v>4325289</v>
      </c>
      <c r="E9" s="43">
        <v>2075268</v>
      </c>
      <c r="F9" s="43">
        <v>2193935</v>
      </c>
      <c r="G9" s="44">
        <v>56086</v>
      </c>
      <c r="H9" s="6"/>
      <c r="I9" s="6"/>
      <c r="J9" s="6"/>
      <c r="K9" s="6"/>
      <c r="L9" s="36">
        <f t="shared" si="0"/>
        <v>0</v>
      </c>
      <c r="N9" s="7"/>
    </row>
    <row r="10" spans="1:14" s="20" customFormat="1" ht="12">
      <c r="A10" s="5" t="s">
        <v>33</v>
      </c>
      <c r="B10" s="48" t="s">
        <v>34</v>
      </c>
      <c r="C10" s="148">
        <v>4</v>
      </c>
      <c r="D10" s="43">
        <v>457322</v>
      </c>
      <c r="E10" s="43">
        <v>238971</v>
      </c>
      <c r="F10" s="43">
        <v>217072</v>
      </c>
      <c r="G10" s="44">
        <v>1279</v>
      </c>
      <c r="H10" s="19"/>
      <c r="I10" s="19"/>
      <c r="J10" s="19"/>
      <c r="K10" s="19"/>
      <c r="L10" s="36">
        <f t="shared" si="0"/>
        <v>0</v>
      </c>
      <c r="N10" s="21"/>
    </row>
    <row r="11" spans="1:14" ht="12">
      <c r="A11" s="11" t="s">
        <v>35</v>
      </c>
      <c r="B11" s="62" t="s">
        <v>36</v>
      </c>
      <c r="C11" s="149">
        <v>5</v>
      </c>
      <c r="D11" s="43">
        <v>3867967</v>
      </c>
      <c r="E11" s="43">
        <v>1836297</v>
      </c>
      <c r="F11" s="43">
        <v>1976863</v>
      </c>
      <c r="G11" s="44">
        <v>54807</v>
      </c>
      <c r="H11" s="6"/>
      <c r="I11" s="6"/>
      <c r="J11" s="6"/>
      <c r="K11" s="6"/>
      <c r="L11" s="36">
        <f t="shared" si="0"/>
        <v>0</v>
      </c>
      <c r="N11" s="7"/>
    </row>
    <row r="12" spans="1:14" ht="24">
      <c r="A12" s="12" t="s">
        <v>37</v>
      </c>
      <c r="B12" s="65" t="s">
        <v>38</v>
      </c>
      <c r="C12" s="150" t="s">
        <v>2</v>
      </c>
      <c r="D12" s="43">
        <v>496904</v>
      </c>
      <c r="E12" s="43">
        <v>270913</v>
      </c>
      <c r="F12" s="43">
        <v>224700</v>
      </c>
      <c r="G12" s="44">
        <v>1291</v>
      </c>
      <c r="H12" s="6"/>
      <c r="I12" s="6"/>
      <c r="J12" s="6"/>
      <c r="K12" s="6"/>
      <c r="L12" s="36">
        <f t="shared" si="0"/>
        <v>0</v>
      </c>
      <c r="N12" s="7"/>
    </row>
    <row r="13" spans="1:14" ht="12">
      <c r="A13" s="12" t="s">
        <v>39</v>
      </c>
      <c r="B13" s="65" t="s">
        <v>40</v>
      </c>
      <c r="C13" s="150">
        <v>7</v>
      </c>
      <c r="D13" s="43">
        <v>1246793</v>
      </c>
      <c r="E13" s="43">
        <v>637213</v>
      </c>
      <c r="F13" s="43">
        <v>588040</v>
      </c>
      <c r="G13" s="44">
        <v>21540</v>
      </c>
      <c r="H13" s="6"/>
      <c r="I13" s="6"/>
      <c r="J13" s="6"/>
      <c r="K13" s="6"/>
      <c r="L13" s="36">
        <f t="shared" si="0"/>
        <v>0</v>
      </c>
      <c r="N13" s="7"/>
    </row>
    <row r="14" spans="1:14" ht="12">
      <c r="A14" s="12" t="s">
        <v>41</v>
      </c>
      <c r="B14" s="65" t="s">
        <v>42</v>
      </c>
      <c r="C14" s="150" t="s">
        <v>3</v>
      </c>
      <c r="D14" s="43">
        <v>3118078</v>
      </c>
      <c r="E14" s="43">
        <v>1469997</v>
      </c>
      <c r="F14" s="43">
        <v>1613523</v>
      </c>
      <c r="G14" s="44">
        <v>34558</v>
      </c>
      <c r="H14" s="6"/>
      <c r="I14" s="6"/>
      <c r="J14" s="6"/>
      <c r="K14" s="6"/>
      <c r="L14" s="36">
        <f t="shared" si="0"/>
        <v>0</v>
      </c>
      <c r="N14" s="7"/>
    </row>
    <row r="15" spans="1:14" ht="12">
      <c r="A15" s="12" t="s">
        <v>43</v>
      </c>
      <c r="B15" s="65" t="s">
        <v>44</v>
      </c>
      <c r="C15" s="150">
        <v>9</v>
      </c>
      <c r="D15" s="43">
        <v>631298</v>
      </c>
      <c r="E15" s="43">
        <v>291674</v>
      </c>
      <c r="F15" s="43">
        <v>334901</v>
      </c>
      <c r="G15" s="44">
        <v>4723</v>
      </c>
      <c r="H15" s="6"/>
      <c r="I15" s="6"/>
      <c r="J15" s="6"/>
      <c r="K15" s="6"/>
      <c r="L15" s="36">
        <f t="shared" si="0"/>
        <v>0</v>
      </c>
      <c r="N15" s="7"/>
    </row>
    <row r="16" spans="1:14" ht="12">
      <c r="A16" s="12" t="s">
        <v>45</v>
      </c>
      <c r="B16" s="65" t="s">
        <v>46</v>
      </c>
      <c r="C16" s="150" t="s">
        <v>4</v>
      </c>
      <c r="D16" s="43">
        <v>2486780</v>
      </c>
      <c r="E16" s="43">
        <v>1178323</v>
      </c>
      <c r="F16" s="43">
        <v>1278622</v>
      </c>
      <c r="G16" s="44">
        <v>29835</v>
      </c>
      <c r="H16" s="6"/>
      <c r="I16" s="6"/>
      <c r="J16" s="6"/>
      <c r="K16" s="6"/>
      <c r="L16" s="36">
        <f t="shared" si="0"/>
        <v>0</v>
      </c>
      <c r="N16" s="7"/>
    </row>
    <row r="17" spans="1:14" ht="12">
      <c r="A17" s="12" t="s">
        <v>47</v>
      </c>
      <c r="B17" s="65" t="s">
        <v>48</v>
      </c>
      <c r="C17" s="150">
        <v>11</v>
      </c>
      <c r="D17" s="43">
        <v>2487362</v>
      </c>
      <c r="E17" s="43">
        <v>1177570</v>
      </c>
      <c r="F17" s="43">
        <v>1279957</v>
      </c>
      <c r="G17" s="44">
        <v>29835</v>
      </c>
      <c r="H17" s="6"/>
      <c r="I17" s="6"/>
      <c r="J17" s="6"/>
      <c r="K17" s="6"/>
      <c r="L17" s="36">
        <f t="shared" si="0"/>
        <v>0</v>
      </c>
      <c r="N17" s="7"/>
    </row>
    <row r="18" spans="1:14" ht="12">
      <c r="A18" s="12" t="s">
        <v>49</v>
      </c>
      <c r="B18" s="65" t="s">
        <v>50</v>
      </c>
      <c r="C18" s="150">
        <v>12</v>
      </c>
      <c r="D18" s="43">
        <v>0</v>
      </c>
      <c r="E18" s="43">
        <v>0</v>
      </c>
      <c r="F18" s="43">
        <v>0</v>
      </c>
      <c r="G18" s="44">
        <v>0</v>
      </c>
      <c r="H18" s="6"/>
      <c r="I18" s="6"/>
      <c r="J18" s="6"/>
      <c r="K18" s="6"/>
      <c r="L18" s="36">
        <f t="shared" si="0"/>
        <v>0</v>
      </c>
      <c r="N18" s="7"/>
    </row>
    <row r="19" spans="1:14" ht="12">
      <c r="A19" s="12" t="s">
        <v>51</v>
      </c>
      <c r="B19" s="65" t="s">
        <v>52</v>
      </c>
      <c r="C19" s="150">
        <v>13</v>
      </c>
      <c r="D19" s="43">
        <v>0</v>
      </c>
      <c r="E19" s="43">
        <v>0</v>
      </c>
      <c r="F19" s="43">
        <v>0</v>
      </c>
      <c r="G19" s="44">
        <v>0</v>
      </c>
      <c r="H19" s="6"/>
      <c r="I19" s="6"/>
      <c r="J19" s="6"/>
      <c r="K19" s="6"/>
      <c r="L19" s="36">
        <f t="shared" si="0"/>
        <v>0</v>
      </c>
      <c r="N19" s="9"/>
    </row>
    <row r="20" spans="1:14" ht="12">
      <c r="A20" s="12" t="s">
        <v>53</v>
      </c>
      <c r="B20" s="65" t="s">
        <v>54</v>
      </c>
      <c r="C20" s="150" t="s">
        <v>5</v>
      </c>
      <c r="D20" s="43">
        <v>-582</v>
      </c>
      <c r="E20" s="43">
        <v>753</v>
      </c>
      <c r="F20" s="43">
        <v>-1335</v>
      </c>
      <c r="G20" s="44">
        <v>0</v>
      </c>
      <c r="H20" s="6"/>
      <c r="I20" s="6">
        <f>+G22+F22+E22-D22</f>
        <v>1647</v>
      </c>
      <c r="J20" s="6" t="s">
        <v>20</v>
      </c>
      <c r="K20" s="6"/>
      <c r="L20" s="36">
        <f t="shared" si="0"/>
        <v>-1647</v>
      </c>
      <c r="N20" s="9"/>
    </row>
    <row r="21" spans="1:14" ht="12">
      <c r="A21" s="12" t="s">
        <v>55</v>
      </c>
      <c r="B21" s="65" t="s">
        <v>56</v>
      </c>
      <c r="C21" s="150">
        <v>15</v>
      </c>
      <c r="D21" s="43">
        <v>2956747</v>
      </c>
      <c r="E21" s="43">
        <v>2583391</v>
      </c>
      <c r="F21" s="43">
        <v>373356</v>
      </c>
      <c r="G21" s="44">
        <v>0</v>
      </c>
      <c r="H21" s="6"/>
      <c r="I21" s="6"/>
      <c r="J21" s="6"/>
      <c r="K21" s="6"/>
      <c r="L21" s="36">
        <f t="shared" si="0"/>
        <v>0</v>
      </c>
      <c r="N21" s="7"/>
    </row>
    <row r="22" spans="1:14" ht="13.5">
      <c r="A22" s="12" t="s">
        <v>57</v>
      </c>
      <c r="B22" s="65" t="s">
        <v>126</v>
      </c>
      <c r="C22" s="150">
        <v>16</v>
      </c>
      <c r="D22" s="43">
        <v>131667</v>
      </c>
      <c r="E22" s="43">
        <v>101695</v>
      </c>
      <c r="F22" s="43">
        <v>31617</v>
      </c>
      <c r="G22" s="44">
        <v>2</v>
      </c>
      <c r="H22" s="6"/>
      <c r="I22" s="6">
        <f>+G24+F24+E24-D24</f>
        <v>1647</v>
      </c>
      <c r="J22" s="6" t="s">
        <v>21</v>
      </c>
      <c r="K22" s="6"/>
      <c r="L22" s="36">
        <f t="shared" si="0"/>
        <v>-1647</v>
      </c>
      <c r="N22" s="7"/>
    </row>
    <row r="23" spans="1:14" ht="12">
      <c r="A23" s="12" t="s">
        <v>58</v>
      </c>
      <c r="B23" s="65" t="s">
        <v>59</v>
      </c>
      <c r="C23" s="150">
        <v>17</v>
      </c>
      <c r="D23" s="43">
        <v>277896</v>
      </c>
      <c r="E23" s="43">
        <v>274649</v>
      </c>
      <c r="F23" s="43">
        <v>3247</v>
      </c>
      <c r="G23" s="44">
        <v>0</v>
      </c>
      <c r="H23" s="6"/>
      <c r="I23" s="6">
        <f>+F25+G25</f>
        <v>1017</v>
      </c>
      <c r="J23" s="6"/>
      <c r="K23" s="6"/>
      <c r="L23" s="36"/>
      <c r="N23" s="7"/>
    </row>
    <row r="24" spans="1:14" ht="13.5">
      <c r="A24" s="5" t="s">
        <v>57</v>
      </c>
      <c r="B24" s="48" t="s">
        <v>127</v>
      </c>
      <c r="C24" s="148" t="s">
        <v>6</v>
      </c>
      <c r="D24" s="43">
        <v>760264</v>
      </c>
      <c r="E24" s="43">
        <v>749984</v>
      </c>
      <c r="F24" s="43">
        <v>11450</v>
      </c>
      <c r="G24" s="44">
        <v>477</v>
      </c>
      <c r="H24" s="6"/>
      <c r="I24" s="6">
        <f>+G26+E26</f>
        <v>630</v>
      </c>
      <c r="J24" s="6"/>
      <c r="K24" s="6"/>
      <c r="L24" s="36"/>
      <c r="N24" s="7"/>
    </row>
    <row r="25" spans="1:14" ht="13.5">
      <c r="A25" s="13" t="s">
        <v>60</v>
      </c>
      <c r="B25" s="68" t="s">
        <v>145</v>
      </c>
      <c r="C25" s="148"/>
      <c r="D25" s="17" t="s">
        <v>140</v>
      </c>
      <c r="E25" s="17" t="s">
        <v>140</v>
      </c>
      <c r="F25" s="43">
        <v>811</v>
      </c>
      <c r="G25" s="44">
        <v>206</v>
      </c>
      <c r="H25" s="6"/>
      <c r="I25" s="6">
        <f>+F27+E27</f>
        <v>0</v>
      </c>
      <c r="J25" s="6">
        <f>SUM(I23:I25)</f>
        <v>1647</v>
      </c>
      <c r="K25" s="6"/>
      <c r="L25" s="36"/>
      <c r="N25" s="7"/>
    </row>
    <row r="26" spans="1:14" ht="13.5">
      <c r="A26" s="13" t="s">
        <v>61</v>
      </c>
      <c r="B26" s="68" t="s">
        <v>146</v>
      </c>
      <c r="C26" s="148"/>
      <c r="D26" s="17" t="s">
        <v>140</v>
      </c>
      <c r="E26" s="43">
        <v>630</v>
      </c>
      <c r="F26" s="17" t="s">
        <v>140</v>
      </c>
      <c r="G26" s="44">
        <v>0</v>
      </c>
      <c r="H26" s="6"/>
      <c r="I26" s="34">
        <f>+I20-I22</f>
        <v>0</v>
      </c>
      <c r="J26" s="34">
        <f>+I22-J25</f>
        <v>0</v>
      </c>
      <c r="K26" s="6"/>
      <c r="L26" s="36">
        <f aca="true" t="shared" si="1" ref="L26:L38">+D28-E28-F28-G28</f>
        <v>-1647</v>
      </c>
      <c r="N26" s="9"/>
    </row>
    <row r="27" spans="1:14" ht="25.5">
      <c r="A27" s="13" t="s">
        <v>62</v>
      </c>
      <c r="B27" s="68" t="s">
        <v>147</v>
      </c>
      <c r="C27" s="148"/>
      <c r="D27" s="17" t="s">
        <v>140</v>
      </c>
      <c r="E27" s="43">
        <v>0</v>
      </c>
      <c r="F27" s="43">
        <v>0</v>
      </c>
      <c r="G27" s="40" t="s">
        <v>140</v>
      </c>
      <c r="H27" s="6"/>
      <c r="I27" s="6"/>
      <c r="J27" s="6"/>
      <c r="K27" s="6"/>
      <c r="L27" s="36">
        <f t="shared" si="1"/>
        <v>0</v>
      </c>
      <c r="N27" s="9"/>
    </row>
    <row r="28" spans="1:14" ht="13.5">
      <c r="A28" s="8" t="s">
        <v>63</v>
      </c>
      <c r="B28" s="53" t="s">
        <v>128</v>
      </c>
      <c r="C28" s="146">
        <v>19</v>
      </c>
      <c r="D28" s="43">
        <v>760264</v>
      </c>
      <c r="E28" s="43">
        <v>749984</v>
      </c>
      <c r="F28" s="43">
        <v>11450</v>
      </c>
      <c r="G28" s="44">
        <v>477</v>
      </c>
      <c r="H28" s="6"/>
      <c r="I28" s="6"/>
      <c r="J28" s="6"/>
      <c r="K28" s="6"/>
      <c r="L28" s="36">
        <f t="shared" si="1"/>
        <v>0</v>
      </c>
      <c r="N28" s="9"/>
    </row>
    <row r="29" spans="1:14" ht="24">
      <c r="A29" s="12" t="s">
        <v>64</v>
      </c>
      <c r="B29" s="48" t="s">
        <v>129</v>
      </c>
      <c r="C29" s="148">
        <v>20</v>
      </c>
      <c r="D29" s="43">
        <v>0</v>
      </c>
      <c r="E29" s="43">
        <v>0</v>
      </c>
      <c r="F29" s="43">
        <v>0</v>
      </c>
      <c r="G29" s="44">
        <v>0</v>
      </c>
      <c r="H29" s="6"/>
      <c r="I29" s="6"/>
      <c r="J29" s="6"/>
      <c r="K29" s="6"/>
      <c r="L29" s="36">
        <f t="shared" si="1"/>
        <v>0</v>
      </c>
      <c r="N29" s="7"/>
    </row>
    <row r="30" spans="1:14" ht="24">
      <c r="A30" s="12" t="s">
        <v>65</v>
      </c>
      <c r="B30" s="65" t="s">
        <v>66</v>
      </c>
      <c r="C30" s="150" t="s">
        <v>7</v>
      </c>
      <c r="D30" s="43">
        <v>2049672</v>
      </c>
      <c r="E30" s="43">
        <v>1661206</v>
      </c>
      <c r="F30" s="43">
        <v>388941</v>
      </c>
      <c r="G30" s="44">
        <v>-475</v>
      </c>
      <c r="H30" s="6"/>
      <c r="I30" s="6"/>
      <c r="J30" s="6"/>
      <c r="K30" s="6"/>
      <c r="L30" s="36">
        <f t="shared" si="1"/>
        <v>0</v>
      </c>
      <c r="N30" s="7"/>
    </row>
    <row r="31" spans="1:14" ht="12">
      <c r="A31" s="12" t="s">
        <v>67</v>
      </c>
      <c r="B31" s="65" t="s">
        <v>68</v>
      </c>
      <c r="C31" s="150">
        <v>22</v>
      </c>
      <c r="D31" s="43">
        <v>1789058</v>
      </c>
      <c r="E31" s="43">
        <v>1352996</v>
      </c>
      <c r="F31" s="43">
        <v>436062</v>
      </c>
      <c r="G31" s="44">
        <v>0</v>
      </c>
      <c r="H31" s="6"/>
      <c r="I31" s="6"/>
      <c r="J31" s="6"/>
      <c r="K31" s="6"/>
      <c r="L31" s="36">
        <f t="shared" si="1"/>
        <v>0</v>
      </c>
      <c r="N31" s="7"/>
    </row>
    <row r="32" spans="1:14" ht="12">
      <c r="A32" s="5" t="s">
        <v>69</v>
      </c>
      <c r="B32" s="48" t="s">
        <v>70</v>
      </c>
      <c r="C32" s="148" t="s">
        <v>8</v>
      </c>
      <c r="D32" s="43">
        <v>2383200</v>
      </c>
      <c r="E32" s="43">
        <v>201314</v>
      </c>
      <c r="F32" s="43">
        <v>6080</v>
      </c>
      <c r="G32" s="44">
        <v>2175806</v>
      </c>
      <c r="H32" s="6"/>
      <c r="I32" s="6"/>
      <c r="J32" s="6"/>
      <c r="K32" s="6"/>
      <c r="L32" s="36">
        <f t="shared" si="1"/>
        <v>0</v>
      </c>
      <c r="N32" s="7"/>
    </row>
    <row r="33" spans="1:14" ht="12">
      <c r="A33" s="8" t="s">
        <v>71</v>
      </c>
      <c r="B33" s="53" t="s">
        <v>72</v>
      </c>
      <c r="C33" s="146">
        <v>24</v>
      </c>
      <c r="D33" s="43">
        <v>2368596</v>
      </c>
      <c r="E33" s="43">
        <v>192994</v>
      </c>
      <c r="F33" s="43">
        <v>0</v>
      </c>
      <c r="G33" s="44">
        <v>2175602</v>
      </c>
      <c r="H33" s="6"/>
      <c r="I33" s="6">
        <f>+G35+F35+E35-D35</f>
        <v>1592230</v>
      </c>
      <c r="J33" s="6" t="s">
        <v>22</v>
      </c>
      <c r="K33" s="6"/>
      <c r="L33" s="36">
        <f t="shared" si="1"/>
        <v>-1592230</v>
      </c>
      <c r="N33" s="7"/>
    </row>
    <row r="34" spans="1:14" ht="12">
      <c r="A34" s="5" t="s">
        <v>73</v>
      </c>
      <c r="B34" s="48" t="s">
        <v>74</v>
      </c>
      <c r="C34" s="148">
        <v>25</v>
      </c>
      <c r="D34" s="43">
        <v>14604</v>
      </c>
      <c r="E34" s="43">
        <v>8320</v>
      </c>
      <c r="F34" s="43">
        <v>6080</v>
      </c>
      <c r="G34" s="44">
        <v>204</v>
      </c>
      <c r="H34" s="6"/>
      <c r="I34" s="6"/>
      <c r="J34" s="6"/>
      <c r="K34" s="6"/>
      <c r="L34" s="36">
        <f t="shared" si="1"/>
        <v>0</v>
      </c>
      <c r="N34" s="7"/>
    </row>
    <row r="35" spans="1:14" ht="13.5">
      <c r="A35" s="12" t="s">
        <v>75</v>
      </c>
      <c r="B35" s="65" t="s">
        <v>130</v>
      </c>
      <c r="C35" s="150">
        <v>26</v>
      </c>
      <c r="D35" s="43">
        <v>101951</v>
      </c>
      <c r="E35" s="43">
        <v>220672</v>
      </c>
      <c r="F35" s="43">
        <v>1120416</v>
      </c>
      <c r="G35" s="44">
        <v>353093</v>
      </c>
      <c r="H35" s="6"/>
      <c r="I35" s="6"/>
      <c r="J35" s="6"/>
      <c r="K35" s="6"/>
      <c r="L35" s="36">
        <f t="shared" si="1"/>
        <v>0</v>
      </c>
      <c r="N35" s="9"/>
    </row>
    <row r="36" spans="1:14" ht="12">
      <c r="A36" s="12" t="s">
        <v>67</v>
      </c>
      <c r="B36" s="65" t="s">
        <v>168</v>
      </c>
      <c r="C36" s="150">
        <v>27</v>
      </c>
      <c r="D36" s="43">
        <v>0</v>
      </c>
      <c r="E36" s="43">
        <v>0</v>
      </c>
      <c r="F36" s="43">
        <v>0</v>
      </c>
      <c r="G36" s="44">
        <v>0</v>
      </c>
      <c r="H36" s="6"/>
      <c r="I36" s="6"/>
      <c r="J36" s="6"/>
      <c r="K36" s="6"/>
      <c r="L36" s="36">
        <f t="shared" si="1"/>
        <v>0</v>
      </c>
      <c r="N36" s="9"/>
    </row>
    <row r="37" spans="1:14" s="20" customFormat="1" ht="12">
      <c r="A37" s="12" t="s">
        <v>76</v>
      </c>
      <c r="B37" s="65" t="s">
        <v>77</v>
      </c>
      <c r="C37" s="150">
        <v>28</v>
      </c>
      <c r="D37" s="43">
        <v>2617104</v>
      </c>
      <c r="E37" s="43">
        <v>616436</v>
      </c>
      <c r="F37" s="43">
        <v>108696</v>
      </c>
      <c r="G37" s="44">
        <v>1891972</v>
      </c>
      <c r="H37" s="19"/>
      <c r="I37" s="6"/>
      <c r="J37" s="6"/>
      <c r="K37" s="19"/>
      <c r="L37" s="36">
        <f t="shared" si="1"/>
        <v>0</v>
      </c>
      <c r="N37" s="21"/>
    </row>
    <row r="38" spans="1:14" ht="24">
      <c r="A38" s="12" t="s">
        <v>119</v>
      </c>
      <c r="B38" s="65" t="s">
        <v>78</v>
      </c>
      <c r="C38" s="150">
        <v>29</v>
      </c>
      <c r="D38" s="43">
        <v>520517</v>
      </c>
      <c r="E38" s="43">
        <v>123488</v>
      </c>
      <c r="F38" s="43">
        <v>9559</v>
      </c>
      <c r="G38" s="44">
        <v>387470</v>
      </c>
      <c r="H38" s="6"/>
      <c r="I38" s="6">
        <f>+G40+F40+E40-D40</f>
        <v>1592230</v>
      </c>
      <c r="J38" s="6" t="s">
        <v>23</v>
      </c>
      <c r="K38" s="6"/>
      <c r="L38" s="36">
        <f t="shared" si="1"/>
        <v>-1592230</v>
      </c>
      <c r="N38" s="7"/>
    </row>
    <row r="39" spans="1:14" ht="24">
      <c r="A39" s="12" t="s">
        <v>120</v>
      </c>
      <c r="B39" s="65" t="s">
        <v>79</v>
      </c>
      <c r="C39" s="150" t="s">
        <v>9</v>
      </c>
      <c r="D39" s="43">
        <v>3137621</v>
      </c>
      <c r="E39" s="43">
        <v>739924</v>
      </c>
      <c r="F39" s="43">
        <v>118255</v>
      </c>
      <c r="G39" s="44">
        <v>2279442</v>
      </c>
      <c r="H39" s="6"/>
      <c r="I39" s="6">
        <f>+F41+G41</f>
        <v>156873</v>
      </c>
      <c r="J39" s="6"/>
      <c r="K39" s="6"/>
      <c r="L39" s="36"/>
      <c r="N39" s="7"/>
    </row>
    <row r="40" spans="1:14" ht="13.5">
      <c r="A40" s="10" t="s">
        <v>75</v>
      </c>
      <c r="B40" s="58" t="s">
        <v>131</v>
      </c>
      <c r="C40" s="147">
        <v>31</v>
      </c>
      <c r="D40" s="43">
        <v>341411</v>
      </c>
      <c r="E40" s="43">
        <v>1327465</v>
      </c>
      <c r="F40" s="43">
        <v>80722</v>
      </c>
      <c r="G40" s="44">
        <v>525454</v>
      </c>
      <c r="H40" s="6"/>
      <c r="I40" s="6">
        <f>+G42+E42</f>
        <v>1093796</v>
      </c>
      <c r="J40" s="6"/>
      <c r="K40" s="6"/>
      <c r="L40" s="36"/>
      <c r="N40" s="7"/>
    </row>
    <row r="41" spans="1:14" ht="13.5">
      <c r="A41" s="13" t="s">
        <v>80</v>
      </c>
      <c r="B41" s="68" t="s">
        <v>145</v>
      </c>
      <c r="C41" s="148"/>
      <c r="D41" s="17" t="s">
        <v>140</v>
      </c>
      <c r="E41" s="17" t="s">
        <v>140</v>
      </c>
      <c r="F41" s="43">
        <v>12568</v>
      </c>
      <c r="G41" s="44">
        <v>144305</v>
      </c>
      <c r="H41" s="6"/>
      <c r="I41" s="6">
        <f>+F43+E43</f>
        <v>341561</v>
      </c>
      <c r="J41" s="6">
        <f>SUM(I39:I41)</f>
        <v>1592230</v>
      </c>
      <c r="K41" s="6"/>
      <c r="L41" s="36"/>
      <c r="N41" s="7"/>
    </row>
    <row r="42" spans="1:14" ht="13.5">
      <c r="A42" s="13" t="s">
        <v>81</v>
      </c>
      <c r="B42" s="68" t="s">
        <v>146</v>
      </c>
      <c r="C42" s="148"/>
      <c r="D42" s="17" t="s">
        <v>140</v>
      </c>
      <c r="E42" s="43">
        <v>718526</v>
      </c>
      <c r="F42" s="17" t="s">
        <v>140</v>
      </c>
      <c r="G42" s="44">
        <v>375270</v>
      </c>
      <c r="H42" s="6"/>
      <c r="I42" s="34">
        <f>+I33-I38</f>
        <v>0</v>
      </c>
      <c r="J42" s="34">
        <f>+I38-J41</f>
        <v>0</v>
      </c>
      <c r="K42" s="6"/>
      <c r="L42" s="36">
        <f>+D44-E44-F44-G44</f>
        <v>0</v>
      </c>
      <c r="N42" s="7"/>
    </row>
    <row r="43" spans="1:14" ht="25.5">
      <c r="A43" s="13" t="s">
        <v>82</v>
      </c>
      <c r="B43" s="68" t="s">
        <v>147</v>
      </c>
      <c r="C43" s="148"/>
      <c r="D43" s="17" t="s">
        <v>140</v>
      </c>
      <c r="E43" s="43">
        <v>341561</v>
      </c>
      <c r="F43" s="43">
        <v>0</v>
      </c>
      <c r="G43" s="40" t="s">
        <v>140</v>
      </c>
      <c r="H43" s="6"/>
      <c r="I43" s="6"/>
      <c r="J43" s="6"/>
      <c r="K43" s="6"/>
      <c r="L43" s="36">
        <f>+D45-E45-F45-G45</f>
        <v>0</v>
      </c>
      <c r="N43" s="9"/>
    </row>
    <row r="44" spans="1:14" ht="24">
      <c r="A44" s="12" t="s">
        <v>83</v>
      </c>
      <c r="B44" s="65" t="s">
        <v>84</v>
      </c>
      <c r="C44" s="150" t="s">
        <v>10</v>
      </c>
      <c r="D44" s="43">
        <v>3365366</v>
      </c>
      <c r="E44" s="43">
        <v>1492287</v>
      </c>
      <c r="F44" s="43">
        <v>1762081</v>
      </c>
      <c r="G44" s="44">
        <v>110998</v>
      </c>
      <c r="H44" s="6"/>
      <c r="I44" s="6"/>
      <c r="J44" s="6"/>
      <c r="K44" s="6"/>
      <c r="L44" s="36">
        <f>+D46-E46-F46-G46</f>
        <v>0</v>
      </c>
      <c r="N44" s="9"/>
    </row>
    <row r="45" spans="1:14" ht="12">
      <c r="A45" s="5" t="s">
        <v>85</v>
      </c>
      <c r="B45" s="48" t="s">
        <v>86</v>
      </c>
      <c r="C45" s="148" t="s">
        <v>11</v>
      </c>
      <c r="D45" s="43">
        <v>4388484</v>
      </c>
      <c r="E45" s="43">
        <v>1959785</v>
      </c>
      <c r="F45" s="43">
        <v>1986422</v>
      </c>
      <c r="G45" s="44">
        <v>442277</v>
      </c>
      <c r="H45" s="6"/>
      <c r="I45" s="6"/>
      <c r="J45" s="6"/>
      <c r="K45" s="6"/>
      <c r="L45" s="36">
        <f>+D47-E47-F47-G47</f>
        <v>0</v>
      </c>
      <c r="N45" s="9"/>
    </row>
    <row r="46" spans="1:14" ht="12">
      <c r="A46" s="8" t="s">
        <v>87</v>
      </c>
      <c r="B46" s="53" t="s">
        <v>88</v>
      </c>
      <c r="C46" s="146">
        <v>34</v>
      </c>
      <c r="D46" s="43">
        <v>2404470</v>
      </c>
      <c r="E46" s="43">
        <v>613141</v>
      </c>
      <c r="F46" s="43">
        <v>1403859</v>
      </c>
      <c r="G46" s="44">
        <v>387470</v>
      </c>
      <c r="H46" s="6"/>
      <c r="I46" s="6"/>
      <c r="J46" s="6"/>
      <c r="K46" s="6"/>
      <c r="L46" s="36"/>
      <c r="N46" s="7"/>
    </row>
    <row r="47" spans="1:14" ht="12">
      <c r="A47" s="5" t="s">
        <v>89</v>
      </c>
      <c r="B47" s="48" t="s">
        <v>90</v>
      </c>
      <c r="C47" s="148">
        <v>35</v>
      </c>
      <c r="D47" s="43">
        <v>1984014</v>
      </c>
      <c r="E47" s="43">
        <v>1346644</v>
      </c>
      <c r="F47" s="43">
        <v>582563</v>
      </c>
      <c r="G47" s="40">
        <v>54807</v>
      </c>
      <c r="H47" s="35"/>
      <c r="I47" s="6"/>
      <c r="J47" s="6"/>
      <c r="K47" s="6"/>
      <c r="L47" s="36">
        <f aca="true" t="shared" si="2" ref="L47:L52">+D49-E49-F49-G49</f>
        <v>0</v>
      </c>
      <c r="N47" s="9"/>
    </row>
    <row r="48" spans="1:14" ht="12">
      <c r="A48" s="12" t="s">
        <v>91</v>
      </c>
      <c r="B48" s="65" t="s">
        <v>92</v>
      </c>
      <c r="C48" s="150">
        <v>36</v>
      </c>
      <c r="D48" s="17" t="s">
        <v>140</v>
      </c>
      <c r="E48" s="17" t="s">
        <v>140</v>
      </c>
      <c r="F48" s="17" t="s">
        <v>140</v>
      </c>
      <c r="G48" s="40" t="s">
        <v>140</v>
      </c>
      <c r="H48" s="6"/>
      <c r="I48" s="6"/>
      <c r="J48" s="6"/>
      <c r="K48" s="6"/>
      <c r="L48" s="36">
        <f t="shared" si="2"/>
        <v>0</v>
      </c>
      <c r="N48" s="9"/>
    </row>
    <row r="49" spans="1:14" ht="12">
      <c r="A49" s="12" t="s">
        <v>93</v>
      </c>
      <c r="B49" s="65" t="s">
        <v>94</v>
      </c>
      <c r="C49" s="150" t="s">
        <v>12</v>
      </c>
      <c r="D49" s="43">
        <v>-391820</v>
      </c>
      <c r="E49" s="43">
        <v>-175824</v>
      </c>
      <c r="F49" s="43">
        <v>110560</v>
      </c>
      <c r="G49" s="44">
        <v>-326556</v>
      </c>
      <c r="H49" s="6"/>
      <c r="I49" s="6">
        <f>+G51+F51+E51-D51</f>
        <v>321617</v>
      </c>
      <c r="J49" s="6" t="s">
        <v>25</v>
      </c>
      <c r="K49" s="6"/>
      <c r="L49" s="36">
        <f t="shared" si="2"/>
        <v>-321617</v>
      </c>
      <c r="N49" s="9"/>
    </row>
    <row r="50" spans="1:14" ht="12">
      <c r="A50" s="12" t="s">
        <v>95</v>
      </c>
      <c r="B50" s="65" t="s">
        <v>96</v>
      </c>
      <c r="C50" s="150" t="s">
        <v>13</v>
      </c>
      <c r="D50" s="43">
        <v>-1023118</v>
      </c>
      <c r="E50" s="43">
        <v>-467498</v>
      </c>
      <c r="F50" s="43">
        <v>-224341</v>
      </c>
      <c r="G50" s="44">
        <v>-331279</v>
      </c>
      <c r="H50" s="6"/>
      <c r="I50" s="6"/>
      <c r="J50" s="6"/>
      <c r="K50" s="6"/>
      <c r="L50" s="36">
        <f t="shared" si="2"/>
        <v>0</v>
      </c>
      <c r="N50" s="7"/>
    </row>
    <row r="51" spans="1:14" ht="13.5">
      <c r="A51" s="5" t="s">
        <v>97</v>
      </c>
      <c r="B51" s="48" t="s">
        <v>132</v>
      </c>
      <c r="C51" s="148" t="s">
        <v>14</v>
      </c>
      <c r="D51" s="43">
        <v>82042</v>
      </c>
      <c r="E51" s="43">
        <v>39442</v>
      </c>
      <c r="F51" s="43">
        <v>264817</v>
      </c>
      <c r="G51" s="44">
        <v>99400</v>
      </c>
      <c r="H51" s="6"/>
      <c r="K51" s="6"/>
      <c r="L51" s="36">
        <f t="shared" si="2"/>
        <v>-321617</v>
      </c>
      <c r="N51" s="9"/>
    </row>
    <row r="52" spans="1:14" ht="13.5">
      <c r="A52" s="8" t="s">
        <v>98</v>
      </c>
      <c r="B52" s="53" t="s">
        <v>133</v>
      </c>
      <c r="C52" s="146">
        <v>40</v>
      </c>
      <c r="D52" s="43">
        <v>12573</v>
      </c>
      <c r="E52" s="43">
        <v>8233</v>
      </c>
      <c r="F52" s="43">
        <v>4340</v>
      </c>
      <c r="G52" s="44">
        <v>0</v>
      </c>
      <c r="H52" s="6"/>
      <c r="I52" s="6">
        <f>+G54+F54+E54-D54</f>
        <v>321617</v>
      </c>
      <c r="J52" s="6" t="s">
        <v>24</v>
      </c>
      <c r="K52" s="6"/>
      <c r="L52" s="36">
        <f t="shared" si="2"/>
        <v>-321617</v>
      </c>
      <c r="N52" s="7"/>
    </row>
    <row r="53" spans="1:14" ht="13.5">
      <c r="A53" s="5" t="s">
        <v>99</v>
      </c>
      <c r="B53" s="48" t="s">
        <v>148</v>
      </c>
      <c r="C53" s="148">
        <v>41</v>
      </c>
      <c r="D53" s="43">
        <v>69469</v>
      </c>
      <c r="E53" s="43">
        <v>31209</v>
      </c>
      <c r="F53" s="43">
        <v>260477</v>
      </c>
      <c r="G53" s="44">
        <v>99400</v>
      </c>
      <c r="H53" s="6"/>
      <c r="I53" s="6">
        <f>+F55+G55</f>
        <v>3361</v>
      </c>
      <c r="J53" s="6"/>
      <c r="K53" s="6"/>
      <c r="L53" s="36"/>
      <c r="N53" s="7"/>
    </row>
    <row r="54" spans="1:14" ht="13.5">
      <c r="A54" s="10" t="s">
        <v>100</v>
      </c>
      <c r="B54" s="58" t="s">
        <v>152</v>
      </c>
      <c r="C54" s="147">
        <v>42</v>
      </c>
      <c r="D54" s="43">
        <v>425958</v>
      </c>
      <c r="E54" s="43">
        <v>670894</v>
      </c>
      <c r="F54" s="43">
        <v>70874</v>
      </c>
      <c r="G54" s="44">
        <v>5807</v>
      </c>
      <c r="H54" s="6"/>
      <c r="I54" s="6">
        <f>+G56+E56</f>
        <v>218856</v>
      </c>
      <c r="J54" s="6"/>
      <c r="K54" s="6"/>
      <c r="L54" s="36"/>
      <c r="N54" s="7"/>
    </row>
    <row r="55" spans="1:14" ht="13.5">
      <c r="A55" s="13" t="s">
        <v>101</v>
      </c>
      <c r="B55" s="68" t="s">
        <v>145</v>
      </c>
      <c r="C55" s="148"/>
      <c r="D55" s="17" t="s">
        <v>140</v>
      </c>
      <c r="E55" s="17" t="s">
        <v>140</v>
      </c>
      <c r="F55" s="43">
        <v>1114</v>
      </c>
      <c r="G55" s="44">
        <v>2247</v>
      </c>
      <c r="H55" s="6"/>
      <c r="I55" s="6">
        <f>+F57+E57</f>
        <v>99400</v>
      </c>
      <c r="J55" s="6">
        <f>SUM(I53:I55)</f>
        <v>321617</v>
      </c>
      <c r="K55" s="6">
        <f>+J55-I49</f>
        <v>0</v>
      </c>
      <c r="L55" s="36"/>
      <c r="N55" s="7"/>
    </row>
    <row r="56" spans="1:14" ht="13.5">
      <c r="A56" s="13" t="s">
        <v>102</v>
      </c>
      <c r="B56" s="68" t="s">
        <v>146</v>
      </c>
      <c r="C56" s="148"/>
      <c r="D56" s="17" t="s">
        <v>140</v>
      </c>
      <c r="E56" s="43">
        <v>216554</v>
      </c>
      <c r="F56" s="17" t="s">
        <v>140</v>
      </c>
      <c r="G56" s="44">
        <v>2302</v>
      </c>
      <c r="H56" s="6"/>
      <c r="I56" s="34">
        <f>+I49-I52</f>
        <v>0</v>
      </c>
      <c r="J56" s="34">
        <f>+I52-J55</f>
        <v>0</v>
      </c>
      <c r="K56" s="6"/>
      <c r="L56" s="36">
        <f aca="true" t="shared" si="3" ref="L56:L63">+D58-E58-F58-G58</f>
        <v>0</v>
      </c>
      <c r="N56" s="9"/>
    </row>
    <row r="57" spans="1:14" ht="25.5">
      <c r="A57" s="13" t="s">
        <v>103</v>
      </c>
      <c r="B57" s="68" t="s">
        <v>147</v>
      </c>
      <c r="C57" s="148"/>
      <c r="D57" s="17" t="s">
        <v>140</v>
      </c>
      <c r="E57" s="43">
        <v>99400</v>
      </c>
      <c r="F57" s="43">
        <v>0</v>
      </c>
      <c r="G57" s="40" t="s">
        <v>140</v>
      </c>
      <c r="H57" s="6"/>
      <c r="I57" s="6"/>
      <c r="J57" s="6"/>
      <c r="K57" s="6"/>
      <c r="L57" s="36">
        <f t="shared" si="3"/>
        <v>0</v>
      </c>
      <c r="N57" s="9"/>
    </row>
    <row r="58" spans="1:14" ht="12">
      <c r="A58" s="14" t="s">
        <v>104</v>
      </c>
      <c r="B58" s="72" t="s">
        <v>105</v>
      </c>
      <c r="C58" s="151" t="s">
        <v>15</v>
      </c>
      <c r="D58" s="43">
        <v>658165</v>
      </c>
      <c r="E58" s="43">
        <v>279139</v>
      </c>
      <c r="F58" s="43">
        <v>370200</v>
      </c>
      <c r="G58" s="44">
        <v>8826</v>
      </c>
      <c r="H58" s="6"/>
      <c r="I58" s="6"/>
      <c r="J58" s="6"/>
      <c r="K58" s="6"/>
      <c r="L58" s="36">
        <f t="shared" si="3"/>
        <v>0</v>
      </c>
      <c r="N58" s="9"/>
    </row>
    <row r="59" spans="1:14" ht="12">
      <c r="A59" s="8" t="s">
        <v>106</v>
      </c>
      <c r="B59" s="53" t="s">
        <v>107</v>
      </c>
      <c r="C59" s="146">
        <v>44</v>
      </c>
      <c r="D59" s="43">
        <v>657882</v>
      </c>
      <c r="E59" s="43">
        <v>278856</v>
      </c>
      <c r="F59" s="43">
        <v>370200</v>
      </c>
      <c r="G59" s="44">
        <v>8826</v>
      </c>
      <c r="H59" s="6"/>
      <c r="I59" s="6"/>
      <c r="J59" s="6"/>
      <c r="K59" s="6"/>
      <c r="L59" s="36">
        <f t="shared" si="3"/>
        <v>0</v>
      </c>
      <c r="N59" s="7"/>
    </row>
    <row r="60" spans="1:14" s="20" customFormat="1" ht="24">
      <c r="A60" s="15" t="s">
        <v>108</v>
      </c>
      <c r="B60" s="75" t="s">
        <v>109</v>
      </c>
      <c r="C60" s="142">
        <v>45</v>
      </c>
      <c r="D60" s="43">
        <v>283</v>
      </c>
      <c r="E60" s="43">
        <v>283</v>
      </c>
      <c r="F60" s="43">
        <v>0</v>
      </c>
      <c r="G60" s="44">
        <v>0</v>
      </c>
      <c r="H60" s="19"/>
      <c r="I60" s="19"/>
      <c r="J60" s="19"/>
      <c r="K60" s="19"/>
      <c r="L60" s="36">
        <f t="shared" si="3"/>
        <v>0</v>
      </c>
      <c r="N60" s="22"/>
    </row>
    <row r="61" spans="1:14" ht="24">
      <c r="A61" s="5" t="s">
        <v>123</v>
      </c>
      <c r="B61" s="48" t="s">
        <v>110</v>
      </c>
      <c r="C61" s="148">
        <v>46</v>
      </c>
      <c r="D61" s="43">
        <v>-35349</v>
      </c>
      <c r="E61" s="43">
        <v>1010</v>
      </c>
      <c r="F61" s="43">
        <v>-36425</v>
      </c>
      <c r="G61" s="44">
        <v>66</v>
      </c>
      <c r="H61" s="6"/>
      <c r="I61" s="6"/>
      <c r="J61" s="6"/>
      <c r="K61" s="6"/>
      <c r="L61" s="36">
        <f t="shared" si="3"/>
        <v>0</v>
      </c>
      <c r="N61" s="9"/>
    </row>
    <row r="62" spans="1:14" ht="24">
      <c r="A62" s="12" t="s">
        <v>111</v>
      </c>
      <c r="B62" s="65" t="s">
        <v>112</v>
      </c>
      <c r="C62" s="150" t="s">
        <v>16</v>
      </c>
      <c r="D62" s="43">
        <v>622816</v>
      </c>
      <c r="E62" s="43">
        <v>280149</v>
      </c>
      <c r="F62" s="43">
        <v>333775</v>
      </c>
      <c r="G62" s="44">
        <v>8892</v>
      </c>
      <c r="H62" s="6"/>
      <c r="I62" s="6"/>
      <c r="J62" s="6"/>
      <c r="K62" s="6"/>
      <c r="L62" s="36">
        <f t="shared" si="3"/>
        <v>-1915494</v>
      </c>
      <c r="N62" s="9"/>
    </row>
    <row r="63" spans="1:14" ht="12">
      <c r="A63" s="24" t="s">
        <v>113</v>
      </c>
      <c r="B63" s="78" t="s">
        <v>114</v>
      </c>
      <c r="C63" s="147" t="s">
        <v>17</v>
      </c>
      <c r="D63" s="43">
        <v>-1358552</v>
      </c>
      <c r="E63" s="43">
        <v>-1087425</v>
      </c>
      <c r="F63" s="43">
        <v>-29272</v>
      </c>
      <c r="G63" s="44">
        <v>-241855</v>
      </c>
      <c r="H63" s="6"/>
      <c r="I63" s="6"/>
      <c r="J63" s="6"/>
      <c r="K63" s="6"/>
      <c r="L63" s="36">
        <f t="shared" si="3"/>
        <v>-1915494</v>
      </c>
      <c r="N63" s="9"/>
    </row>
    <row r="64" spans="1:14" ht="36">
      <c r="A64" s="24" t="s">
        <v>115</v>
      </c>
      <c r="B64" s="65" t="s">
        <v>116</v>
      </c>
      <c r="C64" s="150" t="s">
        <v>18</v>
      </c>
      <c r="D64" s="43">
        <v>9300121</v>
      </c>
      <c r="E64" s="43">
        <v>5857848</v>
      </c>
      <c r="F64" s="43">
        <v>2486320</v>
      </c>
      <c r="G64" s="44">
        <v>2871447</v>
      </c>
      <c r="H64" s="6"/>
      <c r="I64" s="6"/>
      <c r="J64" s="6"/>
      <c r="K64" s="6"/>
      <c r="L64" s="36">
        <f>+D66-E66-F66-G66</f>
        <v>-1647</v>
      </c>
      <c r="N64" s="9"/>
    </row>
    <row r="65" spans="1:14" ht="24">
      <c r="A65" s="24" t="s">
        <v>117</v>
      </c>
      <c r="B65" s="65" t="s">
        <v>118</v>
      </c>
      <c r="C65" s="150" t="s">
        <v>19</v>
      </c>
      <c r="D65" s="43">
        <v>7941569</v>
      </c>
      <c r="E65" s="43">
        <v>4770423</v>
      </c>
      <c r="F65" s="43">
        <v>2457048</v>
      </c>
      <c r="G65" s="44">
        <v>2629592</v>
      </c>
      <c r="H65" s="6"/>
      <c r="I65" s="6"/>
      <c r="J65" s="6"/>
      <c r="K65" s="6"/>
      <c r="L65" s="36">
        <f>+D67-E67-F67-G67</f>
        <v>0</v>
      </c>
      <c r="N65" s="9"/>
    </row>
    <row r="66" spans="1:12" ht="27">
      <c r="A66" s="25" t="s">
        <v>124</v>
      </c>
      <c r="B66" s="81" t="s">
        <v>149</v>
      </c>
      <c r="C66" s="143">
        <v>51</v>
      </c>
      <c r="D66" s="43">
        <v>766899</v>
      </c>
      <c r="E66" s="43">
        <v>756619</v>
      </c>
      <c r="F66" s="43">
        <v>11450</v>
      </c>
      <c r="G66" s="44">
        <v>477</v>
      </c>
      <c r="H66" s="4"/>
      <c r="I66" s="4"/>
      <c r="J66" s="4"/>
      <c r="K66" s="4"/>
      <c r="L66" s="36">
        <f>+D68-E68-F68-G68</f>
        <v>0</v>
      </c>
    </row>
    <row r="67" spans="1:7" ht="26.25" thickBot="1">
      <c r="A67" s="26" t="s">
        <v>125</v>
      </c>
      <c r="B67" s="83" t="s">
        <v>150</v>
      </c>
      <c r="C67" s="152">
        <v>52</v>
      </c>
      <c r="D67" s="45">
        <v>-1365187</v>
      </c>
      <c r="E67" s="45">
        <v>-1094060</v>
      </c>
      <c r="F67" s="45">
        <v>-29272</v>
      </c>
      <c r="G67" s="46">
        <v>-241855</v>
      </c>
    </row>
    <row r="68" spans="3:7" ht="12">
      <c r="C68" s="16"/>
      <c r="D68" s="16"/>
      <c r="E68" s="23"/>
      <c r="F68" s="16"/>
      <c r="G68" s="16"/>
    </row>
    <row r="69" spans="1:7" ht="12">
      <c r="A69" s="3" t="s">
        <v>153</v>
      </c>
      <c r="B69" s="129"/>
      <c r="D69" s="16"/>
      <c r="E69" s="23"/>
      <c r="F69" s="16"/>
      <c r="G69" s="16"/>
    </row>
    <row r="70" spans="1:7" ht="12">
      <c r="A70" s="3" t="s">
        <v>154</v>
      </c>
      <c r="B70" s="129"/>
      <c r="D70" s="16"/>
      <c r="E70" s="23"/>
      <c r="F70" s="16"/>
      <c r="G70" s="16"/>
    </row>
    <row r="71" spans="1:7" ht="11.25" customHeight="1">
      <c r="A71" s="126"/>
      <c r="B71" s="126"/>
      <c r="D71" s="16"/>
      <c r="E71" s="23"/>
      <c r="F71" s="16"/>
      <c r="G71" s="16"/>
    </row>
    <row r="72" spans="1:7" ht="12">
      <c r="A72" s="135" t="s">
        <v>166</v>
      </c>
      <c r="B72" s="126"/>
      <c r="D72" s="18"/>
      <c r="E72" s="18"/>
      <c r="F72" s="18"/>
      <c r="G72" s="18"/>
    </row>
    <row r="73" spans="1:6" ht="12.75">
      <c r="A73" s="164"/>
      <c r="B73" s="165"/>
      <c r="C73" s="165"/>
      <c r="D73" s="165"/>
      <c r="E73" s="165"/>
      <c r="F73" s="165"/>
    </row>
    <row r="74" spans="1:7" ht="12">
      <c r="A74" s="129"/>
      <c r="B74" s="126"/>
      <c r="D74" s="23"/>
      <c r="E74" s="23"/>
      <c r="F74" s="23"/>
      <c r="G74" s="23"/>
    </row>
    <row r="75" spans="1:5" ht="12">
      <c r="A75" s="129"/>
      <c r="B75" s="126"/>
      <c r="C75" s="33"/>
      <c r="D75" s="32"/>
      <c r="E75" s="16"/>
    </row>
    <row r="76" spans="1:5" ht="12">
      <c r="A76" s="129"/>
      <c r="B76" s="126"/>
      <c r="C76" s="33"/>
      <c r="D76" s="31"/>
      <c r="E76" s="16"/>
    </row>
    <row r="77" spans="1:5" ht="12">
      <c r="A77" s="129"/>
      <c r="B77" s="126"/>
      <c r="E77" s="16"/>
    </row>
    <row r="78" spans="1:7" ht="12">
      <c r="A78" s="129"/>
      <c r="B78" s="126"/>
      <c r="D78" s="32"/>
      <c r="E78" s="32"/>
      <c r="F78" s="32"/>
      <c r="G78" s="32"/>
    </row>
    <row r="79" spans="3:5" ht="12">
      <c r="C79" s="33"/>
      <c r="D79" s="32"/>
      <c r="E79" s="16"/>
    </row>
    <row r="80" spans="3:5" ht="12">
      <c r="C80" s="33"/>
      <c r="D80" s="32"/>
      <c r="E80" s="16"/>
    </row>
    <row r="81" spans="3:5" ht="12">
      <c r="C81" s="33"/>
      <c r="D81" s="32"/>
      <c r="E81" s="16"/>
    </row>
    <row r="82" ht="12">
      <c r="E82" s="16"/>
    </row>
    <row r="83" ht="12">
      <c r="E83" s="16"/>
    </row>
    <row r="84" ht="12">
      <c r="E84" s="16"/>
    </row>
    <row r="85" ht="12">
      <c r="E85" s="16"/>
    </row>
  </sheetData>
  <mergeCells count="7">
    <mergeCell ref="A1:G1"/>
    <mergeCell ref="E3:G3"/>
    <mergeCell ref="A73:F73"/>
    <mergeCell ref="G4:G5"/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N86"/>
  <sheetViews>
    <sheetView zoomScale="90" zoomScaleNormal="90" workbookViewId="0" topLeftCell="A1">
      <selection activeCell="A1" sqref="A1:G1"/>
    </sheetView>
  </sheetViews>
  <sheetFormatPr defaultColWidth="9.140625" defaultRowHeight="12.75"/>
  <cols>
    <col min="1" max="1" width="18.00390625" style="3" customWidth="1"/>
    <col min="2" max="2" width="56.28125" style="3" customWidth="1"/>
    <col min="3" max="3" width="15.28125" style="3" customWidth="1"/>
    <col min="4" max="4" width="25.7109375" style="3" customWidth="1"/>
    <col min="5" max="7" width="25.57421875" style="3" customWidth="1"/>
    <col min="8" max="8" width="3.7109375" style="3" hidden="1" customWidth="1"/>
    <col min="9" max="11" width="16.28125" style="3" hidden="1" customWidth="1"/>
    <col min="12" max="12" width="9.7109375" style="16" hidden="1" customWidth="1"/>
    <col min="13" max="13" width="9.140625" style="3" customWidth="1"/>
    <col min="14" max="14" width="50.140625" style="4" customWidth="1"/>
    <col min="15" max="16384" width="9.140625" style="3" customWidth="1"/>
  </cols>
  <sheetData>
    <row r="1" spans="1:7" ht="15">
      <c r="A1" s="157" t="s">
        <v>162</v>
      </c>
      <c r="B1" s="157"/>
      <c r="C1" s="157"/>
      <c r="D1" s="157"/>
      <c r="E1" s="157"/>
      <c r="F1" s="157"/>
      <c r="G1" s="157"/>
    </row>
    <row r="2" ht="12" customHeight="1" thickBot="1">
      <c r="G2" s="144" t="s">
        <v>156</v>
      </c>
    </row>
    <row r="3" spans="1:14" s="2" customFormat="1" ht="16.5" thickBot="1">
      <c r="A3" s="166"/>
      <c r="B3" s="158"/>
      <c r="C3" s="159"/>
      <c r="D3" s="141"/>
      <c r="E3" s="158" t="s">
        <v>151</v>
      </c>
      <c r="F3" s="158"/>
      <c r="G3" s="159"/>
      <c r="L3" s="37"/>
      <c r="N3" s="1"/>
    </row>
    <row r="4" spans="1:12" s="29" customFormat="1" ht="12.75">
      <c r="A4" s="167"/>
      <c r="B4" s="168"/>
      <c r="C4" s="169"/>
      <c r="D4" s="160" t="s">
        <v>142</v>
      </c>
      <c r="E4" s="160" t="s">
        <v>121</v>
      </c>
      <c r="F4" s="160" t="s">
        <v>143</v>
      </c>
      <c r="G4" s="160" t="s">
        <v>144</v>
      </c>
      <c r="H4" s="27"/>
      <c r="I4" s="27"/>
      <c r="J4" s="30"/>
      <c r="K4" s="28"/>
      <c r="L4" s="38"/>
    </row>
    <row r="5" spans="1:14" ht="12.75" thickBot="1">
      <c r="A5" s="170"/>
      <c r="B5" s="171"/>
      <c r="C5" s="172"/>
      <c r="D5" s="161"/>
      <c r="E5" s="161"/>
      <c r="F5" s="161"/>
      <c r="G5" s="161"/>
      <c r="H5" s="6">
        <v>0</v>
      </c>
      <c r="I5" s="6">
        <v>0</v>
      </c>
      <c r="J5" s="6">
        <v>0</v>
      </c>
      <c r="K5" s="6">
        <v>0</v>
      </c>
      <c r="L5" s="36">
        <v>0</v>
      </c>
      <c r="N5" s="7"/>
    </row>
    <row r="6" spans="1:14" ht="13.5" thickBot="1">
      <c r="A6" s="87" t="s">
        <v>141</v>
      </c>
      <c r="B6" s="88" t="s">
        <v>26</v>
      </c>
      <c r="C6" s="89" t="s">
        <v>122</v>
      </c>
      <c r="D6" s="90" t="s">
        <v>135</v>
      </c>
      <c r="E6" s="90" t="s">
        <v>136</v>
      </c>
      <c r="F6" s="90" t="s">
        <v>137</v>
      </c>
      <c r="G6" s="91" t="s">
        <v>138</v>
      </c>
      <c r="H6" s="6"/>
      <c r="I6" s="6"/>
      <c r="J6" s="6"/>
      <c r="K6" s="6"/>
      <c r="L6" s="36">
        <f aca="true" t="shared" si="0" ref="L6:L22">+D8-E8-F8-G8</f>
        <v>0</v>
      </c>
      <c r="N6" s="9"/>
    </row>
    <row r="7" spans="1:14" ht="12">
      <c r="A7" s="5" t="s">
        <v>27</v>
      </c>
      <c r="B7" s="48" t="s">
        <v>28</v>
      </c>
      <c r="C7" s="145" t="s">
        <v>0</v>
      </c>
      <c r="D7" s="41">
        <v>3794515</v>
      </c>
      <c r="E7" s="41">
        <v>1842185</v>
      </c>
      <c r="F7" s="41">
        <v>1901558</v>
      </c>
      <c r="G7" s="42">
        <v>50772</v>
      </c>
      <c r="H7" s="6"/>
      <c r="I7" s="6"/>
      <c r="J7" s="6"/>
      <c r="K7" s="6"/>
      <c r="L7" s="36">
        <f t="shared" si="0"/>
        <v>0</v>
      </c>
      <c r="N7" s="9"/>
    </row>
    <row r="8" spans="1:14" ht="12">
      <c r="A8" s="8" t="s">
        <v>29</v>
      </c>
      <c r="B8" s="53" t="s">
        <v>30</v>
      </c>
      <c r="C8" s="146">
        <v>2</v>
      </c>
      <c r="D8" s="43">
        <v>29217</v>
      </c>
      <c r="E8" s="43">
        <v>23080</v>
      </c>
      <c r="F8" s="43">
        <v>6133</v>
      </c>
      <c r="G8" s="44">
        <v>4</v>
      </c>
      <c r="H8" s="6"/>
      <c r="I8" s="6"/>
      <c r="J8" s="6"/>
      <c r="K8" s="6"/>
      <c r="L8" s="36">
        <f t="shared" si="0"/>
        <v>0</v>
      </c>
      <c r="N8" s="7"/>
    </row>
    <row r="9" spans="1:14" ht="12">
      <c r="A9" s="10" t="s">
        <v>31</v>
      </c>
      <c r="B9" s="58" t="s">
        <v>32</v>
      </c>
      <c r="C9" s="147" t="s">
        <v>1</v>
      </c>
      <c r="D9" s="43">
        <v>3765298</v>
      </c>
      <c r="E9" s="43">
        <v>1819105</v>
      </c>
      <c r="F9" s="43">
        <v>1895425</v>
      </c>
      <c r="G9" s="44">
        <v>50768</v>
      </c>
      <c r="H9" s="6"/>
      <c r="I9" s="6"/>
      <c r="J9" s="6"/>
      <c r="K9" s="6"/>
      <c r="L9" s="36">
        <f t="shared" si="0"/>
        <v>0</v>
      </c>
      <c r="N9" s="7"/>
    </row>
    <row r="10" spans="1:14" s="20" customFormat="1" ht="12">
      <c r="A10" s="5" t="s">
        <v>33</v>
      </c>
      <c r="B10" s="48" t="s">
        <v>34</v>
      </c>
      <c r="C10" s="148">
        <v>4</v>
      </c>
      <c r="D10" s="43">
        <v>425024</v>
      </c>
      <c r="E10" s="43">
        <v>223451</v>
      </c>
      <c r="F10" s="43">
        <v>200321</v>
      </c>
      <c r="G10" s="44">
        <v>1252</v>
      </c>
      <c r="H10" s="19"/>
      <c r="I10" s="19"/>
      <c r="J10" s="19"/>
      <c r="K10" s="19"/>
      <c r="L10" s="36">
        <f t="shared" si="0"/>
        <v>0</v>
      </c>
      <c r="N10" s="21"/>
    </row>
    <row r="11" spans="1:14" ht="12">
      <c r="A11" s="11" t="s">
        <v>35</v>
      </c>
      <c r="B11" s="62" t="s">
        <v>36</v>
      </c>
      <c r="C11" s="149">
        <v>5</v>
      </c>
      <c r="D11" s="43">
        <v>3340274</v>
      </c>
      <c r="E11" s="43">
        <v>1595654</v>
      </c>
      <c r="F11" s="43">
        <v>1695104</v>
      </c>
      <c r="G11" s="44">
        <v>49516</v>
      </c>
      <c r="H11" s="6"/>
      <c r="I11" s="6"/>
      <c r="J11" s="6"/>
      <c r="K11" s="6"/>
      <c r="L11" s="36">
        <f t="shared" si="0"/>
        <v>0</v>
      </c>
      <c r="N11" s="7"/>
    </row>
    <row r="12" spans="1:14" ht="24">
      <c r="A12" s="12" t="s">
        <v>37</v>
      </c>
      <c r="B12" s="65" t="s">
        <v>38</v>
      </c>
      <c r="C12" s="150" t="s">
        <v>2</v>
      </c>
      <c r="D12" s="43">
        <v>454241</v>
      </c>
      <c r="E12" s="43">
        <v>246531</v>
      </c>
      <c r="F12" s="43">
        <v>206454</v>
      </c>
      <c r="G12" s="44">
        <v>1256</v>
      </c>
      <c r="H12" s="6"/>
      <c r="I12" s="6"/>
      <c r="J12" s="6"/>
      <c r="K12" s="6"/>
      <c r="L12" s="36">
        <f t="shared" si="0"/>
        <v>0</v>
      </c>
      <c r="N12" s="7"/>
    </row>
    <row r="13" spans="1:14" ht="12">
      <c r="A13" s="12" t="s">
        <v>39</v>
      </c>
      <c r="B13" s="65" t="s">
        <v>40</v>
      </c>
      <c r="C13" s="150">
        <v>7</v>
      </c>
      <c r="D13" s="43">
        <v>1117262</v>
      </c>
      <c r="E13" s="43">
        <v>558250</v>
      </c>
      <c r="F13" s="43">
        <v>539348</v>
      </c>
      <c r="G13" s="44">
        <v>19664</v>
      </c>
      <c r="H13" s="6"/>
      <c r="I13" s="6"/>
      <c r="J13" s="6"/>
      <c r="K13" s="6"/>
      <c r="L13" s="36">
        <f t="shared" si="0"/>
        <v>0</v>
      </c>
      <c r="N13" s="7"/>
    </row>
    <row r="14" spans="1:14" ht="12">
      <c r="A14" s="12" t="s">
        <v>41</v>
      </c>
      <c r="B14" s="65" t="s">
        <v>42</v>
      </c>
      <c r="C14" s="150" t="s">
        <v>3</v>
      </c>
      <c r="D14" s="43">
        <v>2677253</v>
      </c>
      <c r="E14" s="43">
        <v>1283935</v>
      </c>
      <c r="F14" s="43">
        <v>1362210</v>
      </c>
      <c r="G14" s="44">
        <v>31108</v>
      </c>
      <c r="H14" s="6"/>
      <c r="I14" s="6"/>
      <c r="J14" s="6"/>
      <c r="K14" s="6"/>
      <c r="L14" s="36">
        <f t="shared" si="0"/>
        <v>0</v>
      </c>
      <c r="N14" s="7"/>
    </row>
    <row r="15" spans="1:14" ht="12">
      <c r="A15" s="12" t="s">
        <v>43</v>
      </c>
      <c r="B15" s="65" t="s">
        <v>44</v>
      </c>
      <c r="C15" s="150">
        <v>9</v>
      </c>
      <c r="D15" s="43">
        <v>593451</v>
      </c>
      <c r="E15" s="43">
        <v>270468</v>
      </c>
      <c r="F15" s="43">
        <v>318335</v>
      </c>
      <c r="G15" s="44">
        <v>4648</v>
      </c>
      <c r="H15" s="6"/>
      <c r="I15" s="6"/>
      <c r="J15" s="6"/>
      <c r="K15" s="6"/>
      <c r="L15" s="36">
        <f t="shared" si="0"/>
        <v>0</v>
      </c>
      <c r="N15" s="7"/>
    </row>
    <row r="16" spans="1:14" ht="12">
      <c r="A16" s="12" t="s">
        <v>45</v>
      </c>
      <c r="B16" s="65" t="s">
        <v>46</v>
      </c>
      <c r="C16" s="150" t="s">
        <v>4</v>
      </c>
      <c r="D16" s="43">
        <v>2083802</v>
      </c>
      <c r="E16" s="43">
        <v>1013467</v>
      </c>
      <c r="F16" s="43">
        <v>1043875</v>
      </c>
      <c r="G16" s="44">
        <v>26460</v>
      </c>
      <c r="H16" s="6"/>
      <c r="I16" s="6"/>
      <c r="J16" s="6"/>
      <c r="K16" s="6"/>
      <c r="L16" s="36">
        <f t="shared" si="0"/>
        <v>0</v>
      </c>
      <c r="N16" s="7"/>
    </row>
    <row r="17" spans="1:14" ht="12">
      <c r="A17" s="12" t="s">
        <v>47</v>
      </c>
      <c r="B17" s="65" t="s">
        <v>48</v>
      </c>
      <c r="C17" s="150">
        <v>11</v>
      </c>
      <c r="D17" s="43">
        <v>2097663</v>
      </c>
      <c r="E17" s="43">
        <v>1026918</v>
      </c>
      <c r="F17" s="43">
        <v>1044285</v>
      </c>
      <c r="G17" s="44">
        <v>26460</v>
      </c>
      <c r="H17" s="6"/>
      <c r="I17" s="6"/>
      <c r="J17" s="6"/>
      <c r="K17" s="6"/>
      <c r="L17" s="36">
        <f t="shared" si="0"/>
        <v>0</v>
      </c>
      <c r="N17" s="7"/>
    </row>
    <row r="18" spans="1:14" ht="12">
      <c r="A18" s="12" t="s">
        <v>49</v>
      </c>
      <c r="B18" s="65" t="s">
        <v>50</v>
      </c>
      <c r="C18" s="150">
        <v>12</v>
      </c>
      <c r="D18" s="43">
        <v>0</v>
      </c>
      <c r="E18" s="43">
        <v>0</v>
      </c>
      <c r="F18" s="43">
        <v>0</v>
      </c>
      <c r="G18" s="44">
        <v>0</v>
      </c>
      <c r="H18" s="6"/>
      <c r="I18" s="6"/>
      <c r="J18" s="6"/>
      <c r="K18" s="6"/>
      <c r="L18" s="36">
        <f t="shared" si="0"/>
        <v>0</v>
      </c>
      <c r="N18" s="7"/>
    </row>
    <row r="19" spans="1:14" ht="12">
      <c r="A19" s="12" t="s">
        <v>51</v>
      </c>
      <c r="B19" s="65" t="s">
        <v>52</v>
      </c>
      <c r="C19" s="150">
        <v>13</v>
      </c>
      <c r="D19" s="43">
        <v>0</v>
      </c>
      <c r="E19" s="43">
        <v>0</v>
      </c>
      <c r="F19" s="43">
        <v>0</v>
      </c>
      <c r="G19" s="44">
        <v>0</v>
      </c>
      <c r="H19" s="6"/>
      <c r="I19" s="6"/>
      <c r="J19" s="6"/>
      <c r="K19" s="6"/>
      <c r="L19" s="36">
        <f t="shared" si="0"/>
        <v>0</v>
      </c>
      <c r="N19" s="9"/>
    </row>
    <row r="20" spans="1:14" ht="12">
      <c r="A20" s="12" t="s">
        <v>53</v>
      </c>
      <c r="B20" s="65" t="s">
        <v>54</v>
      </c>
      <c r="C20" s="150" t="s">
        <v>5</v>
      </c>
      <c r="D20" s="43">
        <v>-13861</v>
      </c>
      <c r="E20" s="43">
        <v>-13451</v>
      </c>
      <c r="F20" s="43">
        <v>-410</v>
      </c>
      <c r="G20" s="44">
        <v>0</v>
      </c>
      <c r="H20" s="6"/>
      <c r="I20" s="6">
        <f>+G22+F22+E22-D22</f>
        <v>1374</v>
      </c>
      <c r="J20" s="6" t="s">
        <v>20</v>
      </c>
      <c r="K20" s="6"/>
      <c r="L20" s="36">
        <f t="shared" si="0"/>
        <v>-1374</v>
      </c>
      <c r="N20" s="9"/>
    </row>
    <row r="21" spans="1:14" ht="12">
      <c r="A21" s="12" t="s">
        <v>55</v>
      </c>
      <c r="B21" s="65" t="s">
        <v>56</v>
      </c>
      <c r="C21" s="150">
        <v>15</v>
      </c>
      <c r="D21" s="43">
        <v>2568343</v>
      </c>
      <c r="E21" s="43">
        <v>2243062</v>
      </c>
      <c r="F21" s="43">
        <v>325281</v>
      </c>
      <c r="G21" s="44">
        <v>0</v>
      </c>
      <c r="H21" s="6"/>
      <c r="I21" s="6"/>
      <c r="J21" s="6"/>
      <c r="K21" s="6"/>
      <c r="L21" s="36">
        <f t="shared" si="0"/>
        <v>0</v>
      </c>
      <c r="N21" s="7"/>
    </row>
    <row r="22" spans="1:14" ht="13.5">
      <c r="A22" s="12" t="s">
        <v>57</v>
      </c>
      <c r="B22" s="65" t="s">
        <v>126</v>
      </c>
      <c r="C22" s="150">
        <v>16</v>
      </c>
      <c r="D22" s="43">
        <v>129349</v>
      </c>
      <c r="E22" s="43">
        <v>86186</v>
      </c>
      <c r="F22" s="43">
        <v>44537</v>
      </c>
      <c r="G22" s="44">
        <v>0</v>
      </c>
      <c r="H22" s="6"/>
      <c r="I22" s="6">
        <f>+G24+F24+E24-D24</f>
        <v>1374</v>
      </c>
      <c r="J22" s="6" t="s">
        <v>21</v>
      </c>
      <c r="K22" s="6"/>
      <c r="L22" s="36">
        <f t="shared" si="0"/>
        <v>-1374</v>
      </c>
      <c r="N22" s="7"/>
    </row>
    <row r="23" spans="1:14" ht="12">
      <c r="A23" s="12" t="s">
        <v>58</v>
      </c>
      <c r="B23" s="65" t="s">
        <v>59</v>
      </c>
      <c r="C23" s="150">
        <v>17</v>
      </c>
      <c r="D23" s="43">
        <v>298781</v>
      </c>
      <c r="E23" s="43">
        <v>282298</v>
      </c>
      <c r="F23" s="43">
        <v>16483</v>
      </c>
      <c r="G23" s="44">
        <v>0</v>
      </c>
      <c r="H23" s="6"/>
      <c r="I23" s="6">
        <f>+F25+G25</f>
        <v>429</v>
      </c>
      <c r="J23" s="6"/>
      <c r="K23" s="6"/>
      <c r="L23" s="36"/>
      <c r="N23" s="7"/>
    </row>
    <row r="24" spans="1:14" ht="13.5">
      <c r="A24" s="5" t="s">
        <v>57</v>
      </c>
      <c r="B24" s="48" t="s">
        <v>127</v>
      </c>
      <c r="C24" s="148" t="s">
        <v>6</v>
      </c>
      <c r="D24" s="43">
        <v>689776</v>
      </c>
      <c r="E24" s="43">
        <v>682137</v>
      </c>
      <c r="F24" s="43">
        <v>8519</v>
      </c>
      <c r="G24" s="44">
        <v>494</v>
      </c>
      <c r="H24" s="6"/>
      <c r="I24" s="6">
        <f>+G26+E26</f>
        <v>945</v>
      </c>
      <c r="J24" s="6"/>
      <c r="K24" s="6"/>
      <c r="L24" s="36"/>
      <c r="N24" s="7"/>
    </row>
    <row r="25" spans="1:14" ht="13.5">
      <c r="A25" s="13" t="s">
        <v>60</v>
      </c>
      <c r="B25" s="68" t="s">
        <v>145</v>
      </c>
      <c r="C25" s="148"/>
      <c r="D25" s="17" t="s">
        <v>140</v>
      </c>
      <c r="E25" s="17" t="s">
        <v>140</v>
      </c>
      <c r="F25" s="43">
        <v>10</v>
      </c>
      <c r="G25" s="44">
        <v>419</v>
      </c>
      <c r="H25" s="6"/>
      <c r="I25" s="6">
        <f>+F27+E27</f>
        <v>0</v>
      </c>
      <c r="J25" s="6">
        <f>SUM(I23:I25)</f>
        <v>1374</v>
      </c>
      <c r="K25" s="6"/>
      <c r="L25" s="36"/>
      <c r="N25" s="7"/>
    </row>
    <row r="26" spans="1:14" ht="13.5">
      <c r="A26" s="13" t="s">
        <v>61</v>
      </c>
      <c r="B26" s="68" t="s">
        <v>146</v>
      </c>
      <c r="C26" s="148"/>
      <c r="D26" s="17" t="s">
        <v>140</v>
      </c>
      <c r="E26" s="43">
        <v>945</v>
      </c>
      <c r="F26" s="17" t="s">
        <v>140</v>
      </c>
      <c r="G26" s="44">
        <v>0</v>
      </c>
      <c r="H26" s="6"/>
      <c r="I26" s="34">
        <f>+I20-I22</f>
        <v>0</v>
      </c>
      <c r="J26" s="34">
        <f>+I22-J25</f>
        <v>0</v>
      </c>
      <c r="K26" s="6"/>
      <c r="L26" s="36">
        <f aca="true" t="shared" si="1" ref="L26:L38">+D28-E28-F28-G28</f>
        <v>-1374</v>
      </c>
      <c r="N26" s="9"/>
    </row>
    <row r="27" spans="1:14" ht="25.5">
      <c r="A27" s="13" t="s">
        <v>62</v>
      </c>
      <c r="B27" s="68" t="s">
        <v>147</v>
      </c>
      <c r="C27" s="148"/>
      <c r="D27" s="17" t="s">
        <v>140</v>
      </c>
      <c r="E27" s="43">
        <v>0</v>
      </c>
      <c r="F27" s="43">
        <v>0</v>
      </c>
      <c r="G27" s="40" t="s">
        <v>140</v>
      </c>
      <c r="H27" s="6"/>
      <c r="I27" s="6"/>
      <c r="J27" s="6"/>
      <c r="K27" s="6"/>
      <c r="L27" s="36">
        <f t="shared" si="1"/>
        <v>0</v>
      </c>
      <c r="N27" s="9"/>
    </row>
    <row r="28" spans="1:14" ht="13.5">
      <c r="A28" s="8" t="s">
        <v>63</v>
      </c>
      <c r="B28" s="53" t="s">
        <v>128</v>
      </c>
      <c r="C28" s="146">
        <v>19</v>
      </c>
      <c r="D28" s="43">
        <v>689776</v>
      </c>
      <c r="E28" s="43">
        <v>682137</v>
      </c>
      <c r="F28" s="43">
        <v>8519</v>
      </c>
      <c r="G28" s="44">
        <v>494</v>
      </c>
      <c r="H28" s="6"/>
      <c r="I28" s="6"/>
      <c r="J28" s="6"/>
      <c r="K28" s="6"/>
      <c r="L28" s="36">
        <f t="shared" si="1"/>
        <v>0</v>
      </c>
      <c r="N28" s="9"/>
    </row>
    <row r="29" spans="1:14" ht="24">
      <c r="A29" s="12" t="s">
        <v>64</v>
      </c>
      <c r="B29" s="48" t="s">
        <v>129</v>
      </c>
      <c r="C29" s="148">
        <v>20</v>
      </c>
      <c r="D29" s="43">
        <v>0</v>
      </c>
      <c r="E29" s="43">
        <v>0</v>
      </c>
      <c r="F29" s="43">
        <v>0</v>
      </c>
      <c r="G29" s="44">
        <v>0</v>
      </c>
      <c r="H29" s="6"/>
      <c r="I29" s="6"/>
      <c r="J29" s="6"/>
      <c r="K29" s="6"/>
      <c r="L29" s="36">
        <f t="shared" si="1"/>
        <v>0</v>
      </c>
      <c r="N29" s="7"/>
    </row>
    <row r="30" spans="1:14" ht="24">
      <c r="A30" s="12" t="s">
        <v>65</v>
      </c>
      <c r="B30" s="65" t="s">
        <v>66</v>
      </c>
      <c r="C30" s="150" t="s">
        <v>7</v>
      </c>
      <c r="D30" s="43">
        <v>1695274</v>
      </c>
      <c r="E30" s="43">
        <v>1351362</v>
      </c>
      <c r="F30" s="43">
        <v>344406</v>
      </c>
      <c r="G30" s="44">
        <v>-494</v>
      </c>
      <c r="H30" s="6"/>
      <c r="I30" s="6"/>
      <c r="J30" s="6"/>
      <c r="K30" s="6"/>
      <c r="L30" s="36">
        <f t="shared" si="1"/>
        <v>0</v>
      </c>
      <c r="N30" s="7"/>
    </row>
    <row r="31" spans="1:14" ht="12">
      <c r="A31" s="12" t="s">
        <v>67</v>
      </c>
      <c r="B31" s="65" t="s">
        <v>68</v>
      </c>
      <c r="C31" s="150">
        <v>22</v>
      </c>
      <c r="D31" s="43">
        <v>1730069</v>
      </c>
      <c r="E31" s="43">
        <v>1372936</v>
      </c>
      <c r="F31" s="43">
        <v>357133</v>
      </c>
      <c r="G31" s="44">
        <v>0</v>
      </c>
      <c r="H31" s="6"/>
      <c r="I31" s="6"/>
      <c r="J31" s="6"/>
      <c r="K31" s="6"/>
      <c r="L31" s="36">
        <f t="shared" si="1"/>
        <v>0</v>
      </c>
      <c r="N31" s="7"/>
    </row>
    <row r="32" spans="1:14" ht="12">
      <c r="A32" s="5" t="s">
        <v>69</v>
      </c>
      <c r="B32" s="48" t="s">
        <v>70</v>
      </c>
      <c r="C32" s="148" t="s">
        <v>8</v>
      </c>
      <c r="D32" s="43">
        <v>2213403</v>
      </c>
      <c r="E32" s="43">
        <v>201476</v>
      </c>
      <c r="F32" s="43">
        <v>4587</v>
      </c>
      <c r="G32" s="44">
        <v>2007340</v>
      </c>
      <c r="H32" s="6"/>
      <c r="I32" s="6"/>
      <c r="J32" s="6"/>
      <c r="K32" s="6"/>
      <c r="L32" s="36">
        <f t="shared" si="1"/>
        <v>0</v>
      </c>
      <c r="N32" s="7"/>
    </row>
    <row r="33" spans="1:14" ht="12">
      <c r="A33" s="8" t="s">
        <v>71</v>
      </c>
      <c r="B33" s="53" t="s">
        <v>72</v>
      </c>
      <c r="C33" s="146">
        <v>24</v>
      </c>
      <c r="D33" s="43">
        <v>2202450</v>
      </c>
      <c r="E33" s="43">
        <v>195192</v>
      </c>
      <c r="F33" s="43">
        <v>0</v>
      </c>
      <c r="G33" s="44">
        <v>2007258</v>
      </c>
      <c r="H33" s="6"/>
      <c r="I33" s="6">
        <f>+G35+F35+E35-D35</f>
        <v>1439443</v>
      </c>
      <c r="J33" s="6" t="s">
        <v>22</v>
      </c>
      <c r="K33" s="6"/>
      <c r="L33" s="36">
        <f t="shared" si="1"/>
        <v>-1439443</v>
      </c>
      <c r="N33" s="7"/>
    </row>
    <row r="34" spans="1:14" ht="12">
      <c r="A34" s="5" t="s">
        <v>73</v>
      </c>
      <c r="B34" s="48" t="s">
        <v>74</v>
      </c>
      <c r="C34" s="148">
        <v>25</v>
      </c>
      <c r="D34" s="43">
        <v>10953</v>
      </c>
      <c r="E34" s="43">
        <v>6284</v>
      </c>
      <c r="F34" s="43">
        <v>4587</v>
      </c>
      <c r="G34" s="44">
        <v>82</v>
      </c>
      <c r="H34" s="6"/>
      <c r="I34" s="6"/>
      <c r="J34" s="6"/>
      <c r="K34" s="6"/>
      <c r="L34" s="36">
        <f t="shared" si="1"/>
        <v>0</v>
      </c>
      <c r="N34" s="7"/>
    </row>
    <row r="35" spans="1:14" ht="13.5">
      <c r="A35" s="12" t="s">
        <v>75</v>
      </c>
      <c r="B35" s="65" t="s">
        <v>130</v>
      </c>
      <c r="C35" s="150">
        <v>26</v>
      </c>
      <c r="D35" s="43">
        <v>97704</v>
      </c>
      <c r="E35" s="43">
        <v>194213</v>
      </c>
      <c r="F35" s="43">
        <v>912930</v>
      </c>
      <c r="G35" s="44">
        <v>430004</v>
      </c>
      <c r="H35" s="6"/>
      <c r="I35" s="6"/>
      <c r="J35" s="6"/>
      <c r="K35" s="6"/>
      <c r="L35" s="36">
        <f t="shared" si="1"/>
        <v>0</v>
      </c>
      <c r="N35" s="9"/>
    </row>
    <row r="36" spans="1:14" ht="12">
      <c r="A36" s="12" t="s">
        <v>67</v>
      </c>
      <c r="B36" s="65" t="s">
        <v>168</v>
      </c>
      <c r="C36" s="150">
        <v>27</v>
      </c>
      <c r="D36" s="43">
        <v>0</v>
      </c>
      <c r="E36" s="43">
        <v>0</v>
      </c>
      <c r="F36" s="43">
        <v>0</v>
      </c>
      <c r="G36" s="44">
        <v>0</v>
      </c>
      <c r="H36" s="6"/>
      <c r="I36" s="6"/>
      <c r="J36" s="6"/>
      <c r="K36" s="6"/>
      <c r="L36" s="36">
        <f t="shared" si="1"/>
        <v>0</v>
      </c>
      <c r="N36" s="9"/>
    </row>
    <row r="37" spans="1:14" s="20" customFormat="1" ht="12">
      <c r="A37" s="12" t="s">
        <v>76</v>
      </c>
      <c r="B37" s="65" t="s">
        <v>77</v>
      </c>
      <c r="C37" s="150">
        <v>28</v>
      </c>
      <c r="D37" s="43">
        <v>2281406</v>
      </c>
      <c r="E37" s="43">
        <v>465774</v>
      </c>
      <c r="F37" s="43">
        <v>104188</v>
      </c>
      <c r="G37" s="44">
        <v>1711444</v>
      </c>
      <c r="H37" s="19"/>
      <c r="I37" s="6"/>
      <c r="J37" s="6"/>
      <c r="K37" s="19"/>
      <c r="L37" s="36">
        <f t="shared" si="1"/>
        <v>0</v>
      </c>
      <c r="N37" s="21"/>
    </row>
    <row r="38" spans="1:14" ht="24">
      <c r="A38" s="12" t="s">
        <v>119</v>
      </c>
      <c r="B38" s="65" t="s">
        <v>78</v>
      </c>
      <c r="C38" s="150">
        <v>29</v>
      </c>
      <c r="D38" s="43">
        <v>460695</v>
      </c>
      <c r="E38" s="43">
        <v>126850</v>
      </c>
      <c r="F38" s="43">
        <v>8873</v>
      </c>
      <c r="G38" s="44">
        <v>324972</v>
      </c>
      <c r="H38" s="6"/>
      <c r="I38" s="6">
        <f>+G40+F40+E40-D40</f>
        <v>1439443</v>
      </c>
      <c r="J38" s="6" t="s">
        <v>23</v>
      </c>
      <c r="K38" s="6"/>
      <c r="L38" s="36">
        <f t="shared" si="1"/>
        <v>-1439443</v>
      </c>
      <c r="N38" s="7"/>
    </row>
    <row r="39" spans="1:14" ht="24">
      <c r="A39" s="12" t="s">
        <v>120</v>
      </c>
      <c r="B39" s="65" t="s">
        <v>79</v>
      </c>
      <c r="C39" s="150" t="s">
        <v>9</v>
      </c>
      <c r="D39" s="43">
        <v>2742101</v>
      </c>
      <c r="E39" s="43">
        <v>592624</v>
      </c>
      <c r="F39" s="43">
        <v>113061</v>
      </c>
      <c r="G39" s="44">
        <v>2036416</v>
      </c>
      <c r="H39" s="6"/>
      <c r="I39" s="6">
        <f>+F41+G41</f>
        <v>128886</v>
      </c>
      <c r="J39" s="6"/>
      <c r="K39" s="6"/>
      <c r="L39" s="36"/>
      <c r="N39" s="7"/>
    </row>
    <row r="40" spans="1:14" ht="13.5">
      <c r="A40" s="10" t="s">
        <v>75</v>
      </c>
      <c r="B40" s="58" t="s">
        <v>131</v>
      </c>
      <c r="C40" s="147">
        <v>31</v>
      </c>
      <c r="D40" s="43">
        <v>331005</v>
      </c>
      <c r="E40" s="43">
        <v>1272629</v>
      </c>
      <c r="F40" s="43">
        <v>72814</v>
      </c>
      <c r="G40" s="44">
        <v>425005</v>
      </c>
      <c r="H40" s="6"/>
      <c r="I40" s="6">
        <f>+G42+E42</f>
        <v>892703</v>
      </c>
      <c r="J40" s="6"/>
      <c r="K40" s="6"/>
      <c r="L40" s="36"/>
      <c r="N40" s="7"/>
    </row>
    <row r="41" spans="1:14" ht="13.5">
      <c r="A41" s="13" t="s">
        <v>80</v>
      </c>
      <c r="B41" s="68" t="s">
        <v>145</v>
      </c>
      <c r="C41" s="148"/>
      <c r="D41" s="17" t="s">
        <v>140</v>
      </c>
      <c r="E41" s="17" t="s">
        <v>140</v>
      </c>
      <c r="F41" s="43">
        <v>10673</v>
      </c>
      <c r="G41" s="44">
        <v>118213</v>
      </c>
      <c r="H41" s="6"/>
      <c r="I41" s="6">
        <f>+F43+E43</f>
        <v>417854</v>
      </c>
      <c r="J41" s="6">
        <f>SUM(I39:I41)</f>
        <v>1439443</v>
      </c>
      <c r="K41" s="6"/>
      <c r="L41" s="36"/>
      <c r="N41" s="7"/>
    </row>
    <row r="42" spans="1:14" ht="13.5">
      <c r="A42" s="13" t="s">
        <v>81</v>
      </c>
      <c r="B42" s="68" t="s">
        <v>146</v>
      </c>
      <c r="C42" s="148"/>
      <c r="D42" s="17" t="s">
        <v>140</v>
      </c>
      <c r="E42" s="43">
        <v>586822</v>
      </c>
      <c r="F42" s="17" t="s">
        <v>140</v>
      </c>
      <c r="G42" s="44">
        <v>305881</v>
      </c>
      <c r="H42" s="6"/>
      <c r="I42" s="34">
        <f>+I33-I38</f>
        <v>0</v>
      </c>
      <c r="J42" s="34">
        <f>+I38-J41</f>
        <v>0</v>
      </c>
      <c r="K42" s="6"/>
      <c r="L42" s="36">
        <f>+D44-E44-F44-G44</f>
        <v>0</v>
      </c>
      <c r="N42" s="7"/>
    </row>
    <row r="43" spans="1:14" ht="25.5">
      <c r="A43" s="13" t="s">
        <v>82</v>
      </c>
      <c r="B43" s="68" t="s">
        <v>147</v>
      </c>
      <c r="C43" s="148"/>
      <c r="D43" s="17" t="s">
        <v>140</v>
      </c>
      <c r="E43" s="43">
        <v>417850</v>
      </c>
      <c r="F43" s="43">
        <v>4</v>
      </c>
      <c r="G43" s="40" t="s">
        <v>140</v>
      </c>
      <c r="H43" s="6"/>
      <c r="I43" s="6"/>
      <c r="J43" s="6"/>
      <c r="K43" s="6"/>
      <c r="L43" s="36">
        <f>+D45-E45-F45-G45</f>
        <v>0</v>
      </c>
      <c r="N43" s="9"/>
    </row>
    <row r="44" spans="1:14" ht="24">
      <c r="A44" s="12" t="s">
        <v>83</v>
      </c>
      <c r="B44" s="65" t="s">
        <v>84</v>
      </c>
      <c r="C44" s="150" t="s">
        <v>10</v>
      </c>
      <c r="D44" s="43">
        <v>3124039</v>
      </c>
      <c r="E44" s="43">
        <v>1381584</v>
      </c>
      <c r="F44" s="43">
        <v>1442054</v>
      </c>
      <c r="G44" s="44">
        <v>300401</v>
      </c>
      <c r="H44" s="6"/>
      <c r="I44" s="6"/>
      <c r="J44" s="6"/>
      <c r="K44" s="6"/>
      <c r="L44" s="36">
        <f>+D46-E46-F46-G46</f>
        <v>0</v>
      </c>
      <c r="N44" s="9"/>
    </row>
    <row r="45" spans="1:14" ht="12">
      <c r="A45" s="5" t="s">
        <v>85</v>
      </c>
      <c r="B45" s="48" t="s">
        <v>86</v>
      </c>
      <c r="C45" s="148" t="s">
        <v>11</v>
      </c>
      <c r="D45" s="43">
        <v>3800969</v>
      </c>
      <c r="E45" s="43">
        <v>1722504</v>
      </c>
      <c r="F45" s="43">
        <v>1703977</v>
      </c>
      <c r="G45" s="44">
        <v>374488</v>
      </c>
      <c r="H45" s="6"/>
      <c r="I45" s="6"/>
      <c r="J45" s="6"/>
      <c r="K45" s="6"/>
      <c r="L45" s="36">
        <f>+D47-E47-F47-G47</f>
        <v>0</v>
      </c>
      <c r="N45" s="9"/>
    </row>
    <row r="46" spans="1:14" ht="12">
      <c r="A46" s="8" t="s">
        <v>87</v>
      </c>
      <c r="B46" s="53" t="s">
        <v>88</v>
      </c>
      <c r="C46" s="146">
        <v>34</v>
      </c>
      <c r="D46" s="43">
        <v>2020631</v>
      </c>
      <c r="E46" s="43">
        <v>529384</v>
      </c>
      <c r="F46" s="43">
        <v>1166275</v>
      </c>
      <c r="G46" s="44">
        <v>324972</v>
      </c>
      <c r="H46" s="6"/>
      <c r="I46" s="6"/>
      <c r="J46" s="6"/>
      <c r="K46" s="6"/>
      <c r="L46" s="36"/>
      <c r="N46" s="7"/>
    </row>
    <row r="47" spans="1:14" ht="12">
      <c r="A47" s="5" t="s">
        <v>89</v>
      </c>
      <c r="B47" s="48" t="s">
        <v>90</v>
      </c>
      <c r="C47" s="148">
        <v>35</v>
      </c>
      <c r="D47" s="43">
        <v>1780338</v>
      </c>
      <c r="E47" s="43">
        <v>1193120</v>
      </c>
      <c r="F47" s="43">
        <v>537702</v>
      </c>
      <c r="G47" s="44">
        <v>49516</v>
      </c>
      <c r="H47" s="35"/>
      <c r="I47" s="6"/>
      <c r="J47" s="6"/>
      <c r="K47" s="6"/>
      <c r="L47" s="36">
        <f aca="true" t="shared" si="2" ref="L47:L52">+D49-E49-F49-G49</f>
        <v>0</v>
      </c>
      <c r="N47" s="9"/>
    </row>
    <row r="48" spans="1:14" ht="12">
      <c r="A48" s="12" t="s">
        <v>91</v>
      </c>
      <c r="B48" s="65" t="s">
        <v>92</v>
      </c>
      <c r="C48" s="150">
        <v>36</v>
      </c>
      <c r="D48" s="17" t="s">
        <v>140</v>
      </c>
      <c r="E48" s="17" t="s">
        <v>140</v>
      </c>
      <c r="F48" s="17" t="s">
        <v>140</v>
      </c>
      <c r="G48" s="40" t="s">
        <v>140</v>
      </c>
      <c r="H48" s="6"/>
      <c r="I48" s="6"/>
      <c r="J48" s="6"/>
      <c r="K48" s="6"/>
      <c r="L48" s="36">
        <f t="shared" si="2"/>
        <v>0</v>
      </c>
      <c r="N48" s="9"/>
    </row>
    <row r="49" spans="1:14" ht="12">
      <c r="A49" s="12" t="s">
        <v>93</v>
      </c>
      <c r="B49" s="65" t="s">
        <v>94</v>
      </c>
      <c r="C49" s="150" t="s">
        <v>12</v>
      </c>
      <c r="D49" s="43">
        <v>-83479</v>
      </c>
      <c r="E49" s="43">
        <v>-70452</v>
      </c>
      <c r="F49" s="43">
        <v>56412</v>
      </c>
      <c r="G49" s="44">
        <v>-69439</v>
      </c>
      <c r="H49" s="6"/>
      <c r="I49" s="6">
        <f>+G51+F51+E51-D51</f>
        <v>190669</v>
      </c>
      <c r="J49" s="6" t="s">
        <v>25</v>
      </c>
      <c r="K49" s="6"/>
      <c r="L49" s="36">
        <f t="shared" si="2"/>
        <v>-190669</v>
      </c>
      <c r="N49" s="9"/>
    </row>
    <row r="50" spans="1:14" ht="12">
      <c r="A50" s="12" t="s">
        <v>95</v>
      </c>
      <c r="B50" s="65" t="s">
        <v>96</v>
      </c>
      <c r="C50" s="150" t="s">
        <v>13</v>
      </c>
      <c r="D50" s="43">
        <v>-676930</v>
      </c>
      <c r="E50" s="43">
        <v>-340920</v>
      </c>
      <c r="F50" s="43">
        <v>-261923</v>
      </c>
      <c r="G50" s="44">
        <v>-74087</v>
      </c>
      <c r="H50" s="6"/>
      <c r="I50" s="6"/>
      <c r="J50" s="6"/>
      <c r="K50" s="6"/>
      <c r="L50" s="36">
        <f t="shared" si="2"/>
        <v>0</v>
      </c>
      <c r="N50" s="7"/>
    </row>
    <row r="51" spans="1:14" ht="13.5">
      <c r="A51" s="5" t="s">
        <v>97</v>
      </c>
      <c r="B51" s="48" t="s">
        <v>132</v>
      </c>
      <c r="C51" s="148" t="s">
        <v>14</v>
      </c>
      <c r="D51" s="43">
        <v>83745</v>
      </c>
      <c r="E51" s="43">
        <v>35696</v>
      </c>
      <c r="F51" s="43">
        <v>209903</v>
      </c>
      <c r="G51" s="44">
        <v>28815</v>
      </c>
      <c r="H51" s="6"/>
      <c r="K51" s="6"/>
      <c r="L51" s="36">
        <f t="shared" si="2"/>
        <v>-190669</v>
      </c>
      <c r="N51" s="9"/>
    </row>
    <row r="52" spans="1:14" ht="13.5">
      <c r="A52" s="8" t="s">
        <v>98</v>
      </c>
      <c r="B52" s="53" t="s">
        <v>133</v>
      </c>
      <c r="C52" s="146">
        <v>40</v>
      </c>
      <c r="D52" s="43">
        <v>10743</v>
      </c>
      <c r="E52" s="43">
        <v>6471</v>
      </c>
      <c r="F52" s="43">
        <v>4272</v>
      </c>
      <c r="G52" s="44">
        <v>0</v>
      </c>
      <c r="H52" s="6"/>
      <c r="I52" s="6">
        <f>+G54+F54+E54-D54</f>
        <v>190669</v>
      </c>
      <c r="J52" s="6" t="s">
        <v>24</v>
      </c>
      <c r="K52" s="6"/>
      <c r="L52" s="36">
        <f t="shared" si="2"/>
        <v>-190669</v>
      </c>
      <c r="N52" s="7"/>
    </row>
    <row r="53" spans="1:14" ht="13.5">
      <c r="A53" s="5" t="s">
        <v>99</v>
      </c>
      <c r="B53" s="48" t="s">
        <v>148</v>
      </c>
      <c r="C53" s="148">
        <v>41</v>
      </c>
      <c r="D53" s="43">
        <v>73002</v>
      </c>
      <c r="E53" s="43">
        <v>29225</v>
      </c>
      <c r="F53" s="43">
        <v>205631</v>
      </c>
      <c r="G53" s="44">
        <v>28815</v>
      </c>
      <c r="H53" s="6"/>
      <c r="I53" s="6">
        <f>+F55+G55</f>
        <v>4208</v>
      </c>
      <c r="J53" s="6"/>
      <c r="K53" s="6"/>
      <c r="L53" s="36"/>
      <c r="N53" s="7"/>
    </row>
    <row r="54" spans="1:14" ht="13.5">
      <c r="A54" s="10" t="s">
        <v>100</v>
      </c>
      <c r="B54" s="58" t="s">
        <v>152</v>
      </c>
      <c r="C54" s="147">
        <v>42</v>
      </c>
      <c r="D54" s="43">
        <v>706044</v>
      </c>
      <c r="E54" s="43">
        <v>831116</v>
      </c>
      <c r="F54" s="43">
        <v>60874</v>
      </c>
      <c r="G54" s="44">
        <v>4723</v>
      </c>
      <c r="H54" s="6"/>
      <c r="I54" s="6">
        <f>+G56+E56</f>
        <v>157646</v>
      </c>
      <c r="J54" s="6"/>
      <c r="K54" s="6"/>
      <c r="L54" s="36"/>
      <c r="N54" s="7"/>
    </row>
    <row r="55" spans="1:14" ht="13.5">
      <c r="A55" s="13" t="s">
        <v>101</v>
      </c>
      <c r="B55" s="68" t="s">
        <v>145</v>
      </c>
      <c r="C55" s="148"/>
      <c r="D55" s="17" t="s">
        <v>140</v>
      </c>
      <c r="E55" s="17" t="s">
        <v>140</v>
      </c>
      <c r="F55" s="43">
        <v>2510</v>
      </c>
      <c r="G55" s="40">
        <v>1698</v>
      </c>
      <c r="H55" s="6"/>
      <c r="I55" s="6">
        <f>+F57+E57</f>
        <v>28815</v>
      </c>
      <c r="J55" s="6">
        <f>SUM(I53:I55)</f>
        <v>190669</v>
      </c>
      <c r="K55" s="6">
        <f>+J55-I49</f>
        <v>0</v>
      </c>
      <c r="L55" s="36"/>
      <c r="N55" s="7"/>
    </row>
    <row r="56" spans="1:14" ht="13.5">
      <c r="A56" s="13" t="s">
        <v>102</v>
      </c>
      <c r="B56" s="68" t="s">
        <v>146</v>
      </c>
      <c r="C56" s="148"/>
      <c r="D56" s="17" t="s">
        <v>140</v>
      </c>
      <c r="E56" s="43">
        <v>156372</v>
      </c>
      <c r="F56" s="17" t="s">
        <v>140</v>
      </c>
      <c r="G56" s="44">
        <v>1274</v>
      </c>
      <c r="H56" s="6"/>
      <c r="I56" s="34">
        <f>+I49-I52</f>
        <v>0</v>
      </c>
      <c r="J56" s="34">
        <f>+I52-J55</f>
        <v>0</v>
      </c>
      <c r="K56" s="6"/>
      <c r="L56" s="36">
        <f aca="true" t="shared" si="3" ref="L56:L63">+D58-E58-F58-G58</f>
        <v>0</v>
      </c>
      <c r="N56" s="9"/>
    </row>
    <row r="57" spans="1:14" ht="25.5">
      <c r="A57" s="13" t="s">
        <v>103</v>
      </c>
      <c r="B57" s="68" t="s">
        <v>147</v>
      </c>
      <c r="C57" s="148"/>
      <c r="D57" s="17" t="s">
        <v>140</v>
      </c>
      <c r="E57" s="43">
        <v>28815</v>
      </c>
      <c r="F57" s="43">
        <v>0</v>
      </c>
      <c r="G57" s="40" t="s">
        <v>140</v>
      </c>
      <c r="H57" s="6"/>
      <c r="I57" s="6"/>
      <c r="J57" s="6"/>
      <c r="K57" s="6"/>
      <c r="L57" s="36">
        <f t="shared" si="3"/>
        <v>0</v>
      </c>
      <c r="N57" s="9"/>
    </row>
    <row r="58" spans="1:14" ht="12">
      <c r="A58" s="14" t="s">
        <v>104</v>
      </c>
      <c r="B58" s="72" t="s">
        <v>105</v>
      </c>
      <c r="C58" s="151" t="s">
        <v>15</v>
      </c>
      <c r="D58" s="43">
        <v>847211</v>
      </c>
      <c r="E58" s="43">
        <v>462314</v>
      </c>
      <c r="F58" s="43">
        <v>379063</v>
      </c>
      <c r="G58" s="44">
        <v>5834</v>
      </c>
      <c r="H58" s="6"/>
      <c r="I58" s="6"/>
      <c r="J58" s="6"/>
      <c r="K58" s="6"/>
      <c r="L58" s="36">
        <f t="shared" si="3"/>
        <v>0</v>
      </c>
      <c r="N58" s="9"/>
    </row>
    <row r="59" spans="1:14" ht="12">
      <c r="A59" s="8" t="s">
        <v>106</v>
      </c>
      <c r="B59" s="53" t="s">
        <v>107</v>
      </c>
      <c r="C59" s="146">
        <v>44</v>
      </c>
      <c r="D59" s="43">
        <v>844514</v>
      </c>
      <c r="E59" s="43">
        <v>459617</v>
      </c>
      <c r="F59" s="43">
        <v>379063</v>
      </c>
      <c r="G59" s="44">
        <v>5834</v>
      </c>
      <c r="H59" s="6"/>
      <c r="I59" s="6"/>
      <c r="J59" s="6"/>
      <c r="K59" s="6"/>
      <c r="L59" s="36">
        <f t="shared" si="3"/>
        <v>0</v>
      </c>
      <c r="N59" s="7"/>
    </row>
    <row r="60" spans="1:14" s="20" customFormat="1" ht="24">
      <c r="A60" s="15" t="s">
        <v>108</v>
      </c>
      <c r="B60" s="75" t="s">
        <v>109</v>
      </c>
      <c r="C60" s="142">
        <v>45</v>
      </c>
      <c r="D60" s="43">
        <v>2697</v>
      </c>
      <c r="E60" s="43">
        <v>2697</v>
      </c>
      <c r="F60" s="43">
        <v>0</v>
      </c>
      <c r="G60" s="44">
        <v>0</v>
      </c>
      <c r="H60" s="19"/>
      <c r="I60" s="19"/>
      <c r="J60" s="19"/>
      <c r="K60" s="19"/>
      <c r="L60" s="36">
        <f t="shared" si="3"/>
        <v>0</v>
      </c>
      <c r="M60" s="127"/>
      <c r="N60" s="22"/>
    </row>
    <row r="61" spans="1:14" ht="24">
      <c r="A61" s="5" t="s">
        <v>123</v>
      </c>
      <c r="B61" s="48" t="s">
        <v>110</v>
      </c>
      <c r="C61" s="148">
        <v>46</v>
      </c>
      <c r="D61" s="43">
        <v>-16047</v>
      </c>
      <c r="E61" s="43">
        <v>9595</v>
      </c>
      <c r="F61" s="43">
        <v>-25813</v>
      </c>
      <c r="G61" s="44">
        <v>171</v>
      </c>
      <c r="H61" s="6"/>
      <c r="I61" s="6"/>
      <c r="J61" s="6"/>
      <c r="K61" s="6"/>
      <c r="L61" s="36">
        <f t="shared" si="3"/>
        <v>0</v>
      </c>
      <c r="N61" s="9"/>
    </row>
    <row r="62" spans="1:14" ht="24">
      <c r="A62" s="12" t="s">
        <v>111</v>
      </c>
      <c r="B62" s="65" t="s">
        <v>112</v>
      </c>
      <c r="C62" s="150" t="s">
        <v>16</v>
      </c>
      <c r="D62" s="43">
        <v>831164</v>
      </c>
      <c r="E62" s="43">
        <v>471909</v>
      </c>
      <c r="F62" s="43">
        <v>353250</v>
      </c>
      <c r="G62" s="44">
        <v>6005</v>
      </c>
      <c r="H62" s="6"/>
      <c r="I62" s="6"/>
      <c r="J62" s="6"/>
      <c r="K62" s="6"/>
      <c r="L62" s="36">
        <f t="shared" si="3"/>
        <v>-1631486</v>
      </c>
      <c r="N62" s="9"/>
    </row>
    <row r="63" spans="1:14" ht="12">
      <c r="A63" s="24" t="s">
        <v>113</v>
      </c>
      <c r="B63" s="78" t="s">
        <v>114</v>
      </c>
      <c r="C63" s="147" t="s">
        <v>17</v>
      </c>
      <c r="D63" s="43">
        <v>-1536942</v>
      </c>
      <c r="E63" s="43">
        <v>-1337781</v>
      </c>
      <c r="F63" s="43">
        <v>-147809</v>
      </c>
      <c r="G63" s="44">
        <v>-51352</v>
      </c>
      <c r="H63" s="6"/>
      <c r="I63" s="6"/>
      <c r="J63" s="6"/>
      <c r="K63" s="6"/>
      <c r="L63" s="36">
        <f t="shared" si="3"/>
        <v>-1631486</v>
      </c>
      <c r="N63" s="9"/>
    </row>
    <row r="64" spans="1:14" ht="36">
      <c r="A64" s="24" t="s">
        <v>115</v>
      </c>
      <c r="B64" s="65" t="s">
        <v>116</v>
      </c>
      <c r="C64" s="150" t="s">
        <v>18</v>
      </c>
      <c r="D64" s="43">
        <v>8813796</v>
      </c>
      <c r="E64" s="43">
        <v>5717881</v>
      </c>
      <c r="F64" s="43">
        <v>2208634</v>
      </c>
      <c r="G64" s="44">
        <v>2518767</v>
      </c>
      <c r="H64" s="6"/>
      <c r="I64" s="6"/>
      <c r="J64" s="6"/>
      <c r="K64" s="6"/>
      <c r="L64" s="36">
        <f>+D66-E66-F66-G66</f>
        <v>-1374</v>
      </c>
      <c r="N64" s="9"/>
    </row>
    <row r="65" spans="1:14" ht="24">
      <c r="A65" s="24" t="s">
        <v>117</v>
      </c>
      <c r="B65" s="65" t="s">
        <v>118</v>
      </c>
      <c r="C65" s="150" t="s">
        <v>19</v>
      </c>
      <c r="D65" s="43">
        <v>7276854</v>
      </c>
      <c r="E65" s="43">
        <v>4380100</v>
      </c>
      <c r="F65" s="43">
        <v>2060825</v>
      </c>
      <c r="G65" s="44">
        <v>2467415</v>
      </c>
      <c r="H65" s="6"/>
      <c r="I65" s="6"/>
      <c r="J65" s="6"/>
      <c r="K65" s="6"/>
      <c r="L65" s="36">
        <f>+D67-E67-F67-G67</f>
        <v>0</v>
      </c>
      <c r="N65" s="9"/>
    </row>
    <row r="66" spans="1:12" ht="27">
      <c r="A66" s="25" t="s">
        <v>124</v>
      </c>
      <c r="B66" s="81" t="s">
        <v>149</v>
      </c>
      <c r="C66" s="143">
        <v>51</v>
      </c>
      <c r="D66" s="43">
        <v>687627</v>
      </c>
      <c r="E66" s="43">
        <v>679988</v>
      </c>
      <c r="F66" s="43">
        <v>8519</v>
      </c>
      <c r="G66" s="44">
        <v>494</v>
      </c>
      <c r="H66" s="4"/>
      <c r="I66" s="4"/>
      <c r="J66" s="4"/>
      <c r="K66" s="4"/>
      <c r="L66" s="36">
        <f>+D68-E68-F68-G68</f>
        <v>0</v>
      </c>
    </row>
    <row r="67" spans="1:7" ht="26.25" thickBot="1">
      <c r="A67" s="26" t="s">
        <v>125</v>
      </c>
      <c r="B67" s="83" t="s">
        <v>150</v>
      </c>
      <c r="C67" s="152">
        <v>52</v>
      </c>
      <c r="D67" s="45">
        <v>-1534793</v>
      </c>
      <c r="E67" s="45">
        <v>-1335632</v>
      </c>
      <c r="F67" s="45">
        <v>-147809</v>
      </c>
      <c r="G67" s="46">
        <v>-51352</v>
      </c>
    </row>
    <row r="68" spans="3:7" ht="12">
      <c r="C68" s="16"/>
      <c r="D68" s="16"/>
      <c r="E68" s="23"/>
      <c r="F68" s="16"/>
      <c r="G68" s="16"/>
    </row>
    <row r="69" spans="1:7" ht="12">
      <c r="A69" s="3" t="s">
        <v>153</v>
      </c>
      <c r="D69" s="16"/>
      <c r="E69" s="23"/>
      <c r="F69" s="16"/>
      <c r="G69" s="16"/>
    </row>
    <row r="70" spans="1:7" ht="12">
      <c r="A70" s="3" t="s">
        <v>154</v>
      </c>
      <c r="D70" s="16"/>
      <c r="E70" s="23"/>
      <c r="F70" s="16"/>
      <c r="G70" s="16"/>
    </row>
    <row r="71" spans="4:7" ht="11.25" customHeight="1">
      <c r="D71" s="16"/>
      <c r="E71" s="23"/>
      <c r="F71" s="16"/>
      <c r="G71" s="16"/>
    </row>
    <row r="72" spans="1:7" ht="12">
      <c r="A72" s="135" t="s">
        <v>166</v>
      </c>
      <c r="D72" s="18"/>
      <c r="E72" s="18"/>
      <c r="F72" s="18"/>
      <c r="G72" s="18"/>
    </row>
    <row r="73" spans="1:6" ht="12.75">
      <c r="A73" s="164"/>
      <c r="B73" s="165"/>
      <c r="C73" s="165"/>
      <c r="D73" s="165"/>
      <c r="E73" s="165"/>
      <c r="F73" s="165"/>
    </row>
    <row r="74" spans="4:7" ht="12">
      <c r="D74" s="23"/>
      <c r="E74" s="23"/>
      <c r="F74" s="23"/>
      <c r="G74" s="23"/>
    </row>
    <row r="75" spans="3:5" ht="12">
      <c r="C75" s="33"/>
      <c r="D75" s="32"/>
      <c r="E75" s="16"/>
    </row>
    <row r="76" spans="3:5" ht="12">
      <c r="C76" s="33"/>
      <c r="D76" s="31"/>
      <c r="E76" s="16"/>
    </row>
    <row r="77" ht="12">
      <c r="E77" s="16"/>
    </row>
    <row r="78" spans="4:7" ht="12">
      <c r="D78" s="32"/>
      <c r="E78" s="32"/>
      <c r="F78" s="32"/>
      <c r="G78" s="32"/>
    </row>
    <row r="79" spans="3:5" ht="12">
      <c r="C79" s="33"/>
      <c r="D79" s="32"/>
      <c r="E79" s="16"/>
    </row>
    <row r="80" spans="3:5" ht="12">
      <c r="C80" s="33"/>
      <c r="D80" s="32"/>
      <c r="E80" s="16"/>
    </row>
    <row r="81" spans="3:5" ht="12">
      <c r="C81" s="33"/>
      <c r="D81" s="32"/>
      <c r="E81" s="16"/>
    </row>
    <row r="82" ht="12">
      <c r="E82" s="16"/>
    </row>
    <row r="83" ht="12">
      <c r="E83" s="16"/>
    </row>
    <row r="84" ht="12">
      <c r="E84" s="16"/>
    </row>
    <row r="85" ht="12">
      <c r="E85" s="16"/>
    </row>
    <row r="86" ht="12">
      <c r="C86" s="126"/>
    </row>
  </sheetData>
  <mergeCells count="9">
    <mergeCell ref="A1:G1"/>
    <mergeCell ref="G4:G5"/>
    <mergeCell ref="E3:G3"/>
    <mergeCell ref="A73:F73"/>
    <mergeCell ref="A3:C3"/>
    <mergeCell ref="A4:C5"/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N84"/>
  <sheetViews>
    <sheetView zoomScale="90" zoomScaleNormal="90" workbookViewId="0" topLeftCell="A1">
      <selection activeCell="A1" sqref="A1:G1"/>
    </sheetView>
  </sheetViews>
  <sheetFormatPr defaultColWidth="9.140625" defaultRowHeight="12.75"/>
  <cols>
    <col min="1" max="1" width="18.00390625" style="3" customWidth="1"/>
    <col min="2" max="2" width="56.28125" style="3" customWidth="1"/>
    <col min="3" max="3" width="15.28125" style="3" customWidth="1"/>
    <col min="4" max="4" width="25.7109375" style="3" customWidth="1"/>
    <col min="5" max="7" width="25.57421875" style="3" customWidth="1"/>
    <col min="8" max="8" width="3.7109375" style="3" hidden="1" customWidth="1"/>
    <col min="9" max="11" width="16.28125" style="3" hidden="1" customWidth="1"/>
    <col min="12" max="12" width="9.7109375" style="16" hidden="1" customWidth="1"/>
    <col min="13" max="13" width="9.140625" style="3" customWidth="1"/>
    <col min="14" max="14" width="50.140625" style="4" customWidth="1"/>
    <col min="15" max="16384" width="9.140625" style="3" customWidth="1"/>
  </cols>
  <sheetData>
    <row r="1" spans="1:7" ht="15">
      <c r="A1" s="157" t="s">
        <v>161</v>
      </c>
      <c r="B1" s="157"/>
      <c r="C1" s="157"/>
      <c r="D1" s="157"/>
      <c r="E1" s="157"/>
      <c r="F1" s="157"/>
      <c r="G1" s="157"/>
    </row>
    <row r="2" ht="12" customHeight="1" thickBot="1">
      <c r="G2" s="144" t="s">
        <v>156</v>
      </c>
    </row>
    <row r="3" spans="1:14" s="2" customFormat="1" ht="16.5" thickBot="1">
      <c r="A3" s="166"/>
      <c r="B3" s="158"/>
      <c r="C3" s="159"/>
      <c r="D3" s="141"/>
      <c r="E3" s="158" t="s">
        <v>151</v>
      </c>
      <c r="F3" s="158"/>
      <c r="G3" s="159"/>
      <c r="L3" s="37"/>
      <c r="N3" s="1"/>
    </row>
    <row r="4" spans="1:12" s="29" customFormat="1" ht="12.75">
      <c r="A4" s="167"/>
      <c r="B4" s="168"/>
      <c r="C4" s="169"/>
      <c r="D4" s="160" t="s">
        <v>142</v>
      </c>
      <c r="E4" s="160" t="s">
        <v>121</v>
      </c>
      <c r="F4" s="160" t="s">
        <v>143</v>
      </c>
      <c r="G4" s="160" t="s">
        <v>144</v>
      </c>
      <c r="H4" s="27"/>
      <c r="I4" s="27"/>
      <c r="J4" s="30"/>
      <c r="K4" s="28"/>
      <c r="L4" s="38"/>
    </row>
    <row r="5" spans="1:14" ht="12.75" thickBot="1">
      <c r="A5" s="170"/>
      <c r="B5" s="171"/>
      <c r="C5" s="172"/>
      <c r="D5" s="161"/>
      <c r="E5" s="161"/>
      <c r="F5" s="161"/>
      <c r="G5" s="161"/>
      <c r="H5" s="6"/>
      <c r="I5" s="6"/>
      <c r="J5" s="6"/>
      <c r="K5" s="6"/>
      <c r="L5" s="36">
        <f aca="true" t="shared" si="0" ref="L5:L22">+D7-E7-F7-G7</f>
        <v>0</v>
      </c>
      <c r="N5" s="7"/>
    </row>
    <row r="6" spans="1:14" ht="13.5" thickBot="1">
      <c r="A6" s="87" t="s">
        <v>141</v>
      </c>
      <c r="B6" s="88" t="s">
        <v>26</v>
      </c>
      <c r="C6" s="89" t="s">
        <v>122</v>
      </c>
      <c r="D6" s="90" t="s">
        <v>135</v>
      </c>
      <c r="E6" s="90" t="s">
        <v>136</v>
      </c>
      <c r="F6" s="90" t="s">
        <v>137</v>
      </c>
      <c r="G6" s="91" t="s">
        <v>138</v>
      </c>
      <c r="H6" s="6"/>
      <c r="I6" s="6"/>
      <c r="J6" s="6"/>
      <c r="K6" s="6"/>
      <c r="L6" s="36">
        <f t="shared" si="0"/>
        <v>0</v>
      </c>
      <c r="N6" s="9"/>
    </row>
    <row r="7" spans="1:14" ht="12">
      <c r="A7" s="5" t="s">
        <v>27</v>
      </c>
      <c r="B7" s="48" t="s">
        <v>28</v>
      </c>
      <c r="C7" s="145" t="s">
        <v>0</v>
      </c>
      <c r="D7" s="41">
        <v>3262309</v>
      </c>
      <c r="E7" s="41">
        <v>1574435</v>
      </c>
      <c r="F7" s="41">
        <v>1644675</v>
      </c>
      <c r="G7" s="42">
        <v>43199</v>
      </c>
      <c r="H7" s="6"/>
      <c r="I7" s="6"/>
      <c r="J7" s="6"/>
      <c r="K7" s="6"/>
      <c r="L7" s="36">
        <f t="shared" si="0"/>
        <v>0</v>
      </c>
      <c r="N7" s="9"/>
    </row>
    <row r="8" spans="1:14" ht="12">
      <c r="A8" s="8" t="s">
        <v>29</v>
      </c>
      <c r="B8" s="53" t="s">
        <v>30</v>
      </c>
      <c r="C8" s="146">
        <v>2</v>
      </c>
      <c r="D8" s="43">
        <v>50828</v>
      </c>
      <c r="E8" s="43">
        <v>41454</v>
      </c>
      <c r="F8" s="43">
        <v>9374</v>
      </c>
      <c r="G8" s="44">
        <v>0</v>
      </c>
      <c r="H8" s="6"/>
      <c r="I8" s="6"/>
      <c r="J8" s="6"/>
      <c r="K8" s="6"/>
      <c r="L8" s="36">
        <f t="shared" si="0"/>
        <v>0</v>
      </c>
      <c r="N8" s="7"/>
    </row>
    <row r="9" spans="1:14" ht="12">
      <c r="A9" s="10" t="s">
        <v>31</v>
      </c>
      <c r="B9" s="58" t="s">
        <v>32</v>
      </c>
      <c r="C9" s="147" t="s">
        <v>1</v>
      </c>
      <c r="D9" s="43">
        <v>3211481</v>
      </c>
      <c r="E9" s="43">
        <v>1532981</v>
      </c>
      <c r="F9" s="43">
        <v>1635301</v>
      </c>
      <c r="G9" s="44">
        <v>43199</v>
      </c>
      <c r="H9" s="6"/>
      <c r="I9" s="6"/>
      <c r="J9" s="6"/>
      <c r="K9" s="6"/>
      <c r="L9" s="36">
        <f t="shared" si="0"/>
        <v>0</v>
      </c>
      <c r="N9" s="7"/>
    </row>
    <row r="10" spans="1:14" s="20" customFormat="1" ht="12">
      <c r="A10" s="5" t="s">
        <v>33</v>
      </c>
      <c r="B10" s="48" t="s">
        <v>34</v>
      </c>
      <c r="C10" s="148">
        <v>4</v>
      </c>
      <c r="D10" s="43">
        <v>362731</v>
      </c>
      <c r="E10" s="43">
        <v>183972</v>
      </c>
      <c r="F10" s="43">
        <v>176503</v>
      </c>
      <c r="G10" s="44">
        <v>2256</v>
      </c>
      <c r="H10" s="19"/>
      <c r="I10" s="19"/>
      <c r="J10" s="19"/>
      <c r="K10" s="19"/>
      <c r="L10" s="36">
        <f t="shared" si="0"/>
        <v>0</v>
      </c>
      <c r="N10" s="21"/>
    </row>
    <row r="11" spans="1:14" ht="12">
      <c r="A11" s="11" t="s">
        <v>35</v>
      </c>
      <c r="B11" s="62" t="s">
        <v>36</v>
      </c>
      <c r="C11" s="149">
        <v>5</v>
      </c>
      <c r="D11" s="43">
        <v>2848750</v>
      </c>
      <c r="E11" s="43">
        <v>1349009</v>
      </c>
      <c r="F11" s="43">
        <v>1458798</v>
      </c>
      <c r="G11" s="44">
        <v>40943</v>
      </c>
      <c r="H11" s="6"/>
      <c r="I11" s="6"/>
      <c r="J11" s="6"/>
      <c r="K11" s="6"/>
      <c r="L11" s="36">
        <f t="shared" si="0"/>
        <v>0</v>
      </c>
      <c r="N11" s="7"/>
    </row>
    <row r="12" spans="1:14" ht="24">
      <c r="A12" s="12" t="s">
        <v>37</v>
      </c>
      <c r="B12" s="65" t="s">
        <v>38</v>
      </c>
      <c r="C12" s="150" t="s">
        <v>2</v>
      </c>
      <c r="D12" s="43">
        <v>413559</v>
      </c>
      <c r="E12" s="43">
        <v>225426</v>
      </c>
      <c r="F12" s="43">
        <v>185877</v>
      </c>
      <c r="G12" s="44">
        <v>2256</v>
      </c>
      <c r="H12" s="6"/>
      <c r="I12" s="6"/>
      <c r="J12" s="6"/>
      <c r="K12" s="6"/>
      <c r="L12" s="36">
        <f t="shared" si="0"/>
        <v>0</v>
      </c>
      <c r="N12" s="7"/>
    </row>
    <row r="13" spans="1:14" ht="12">
      <c r="A13" s="12" t="s">
        <v>39</v>
      </c>
      <c r="B13" s="65" t="s">
        <v>40</v>
      </c>
      <c r="C13" s="150">
        <v>7</v>
      </c>
      <c r="D13" s="43">
        <v>1003584</v>
      </c>
      <c r="E13" s="43">
        <v>505022</v>
      </c>
      <c r="F13" s="43">
        <v>481675</v>
      </c>
      <c r="G13" s="44">
        <v>16887</v>
      </c>
      <c r="H13" s="6"/>
      <c r="I13" s="6"/>
      <c r="J13" s="6"/>
      <c r="K13" s="6"/>
      <c r="L13" s="36">
        <f t="shared" si="0"/>
        <v>0</v>
      </c>
      <c r="N13" s="7"/>
    </row>
    <row r="14" spans="1:14" ht="12">
      <c r="A14" s="12" t="s">
        <v>41</v>
      </c>
      <c r="B14" s="65" t="s">
        <v>42</v>
      </c>
      <c r="C14" s="150" t="s">
        <v>3</v>
      </c>
      <c r="D14" s="43">
        <v>2258725</v>
      </c>
      <c r="E14" s="43">
        <v>1069413</v>
      </c>
      <c r="F14" s="43">
        <v>1163000</v>
      </c>
      <c r="G14" s="44">
        <v>26312</v>
      </c>
      <c r="H14" s="6"/>
      <c r="I14" s="6"/>
      <c r="J14" s="6"/>
      <c r="K14" s="6"/>
      <c r="L14" s="36">
        <f t="shared" si="0"/>
        <v>0</v>
      </c>
      <c r="N14" s="7"/>
    </row>
    <row r="15" spans="1:14" ht="12">
      <c r="A15" s="12" t="s">
        <v>43</v>
      </c>
      <c r="B15" s="65" t="s">
        <v>44</v>
      </c>
      <c r="C15" s="150">
        <v>9</v>
      </c>
      <c r="D15" s="43">
        <v>576146</v>
      </c>
      <c r="E15" s="43">
        <v>261486</v>
      </c>
      <c r="F15" s="43">
        <v>310408</v>
      </c>
      <c r="G15" s="44">
        <v>4252</v>
      </c>
      <c r="H15" s="6"/>
      <c r="I15" s="6"/>
      <c r="J15" s="6"/>
      <c r="K15" s="6"/>
      <c r="L15" s="36">
        <f t="shared" si="0"/>
        <v>0</v>
      </c>
      <c r="N15" s="7"/>
    </row>
    <row r="16" spans="1:14" ht="12">
      <c r="A16" s="12" t="s">
        <v>45</v>
      </c>
      <c r="B16" s="65" t="s">
        <v>46</v>
      </c>
      <c r="C16" s="150" t="s">
        <v>4</v>
      </c>
      <c r="D16" s="43">
        <v>1682579</v>
      </c>
      <c r="E16" s="43">
        <v>807927</v>
      </c>
      <c r="F16" s="43">
        <v>852592</v>
      </c>
      <c r="G16" s="44">
        <v>22060</v>
      </c>
      <c r="H16" s="6"/>
      <c r="I16" s="6"/>
      <c r="J16" s="6"/>
      <c r="K16" s="6"/>
      <c r="L16" s="36">
        <f t="shared" si="0"/>
        <v>0</v>
      </c>
      <c r="N16" s="7"/>
    </row>
    <row r="17" spans="1:14" ht="12">
      <c r="A17" s="12" t="s">
        <v>47</v>
      </c>
      <c r="B17" s="65" t="s">
        <v>48</v>
      </c>
      <c r="C17" s="150">
        <v>11</v>
      </c>
      <c r="D17" s="43">
        <v>1689968</v>
      </c>
      <c r="E17" s="43">
        <v>813833</v>
      </c>
      <c r="F17" s="43">
        <v>854075</v>
      </c>
      <c r="G17" s="44">
        <v>22060</v>
      </c>
      <c r="H17" s="6"/>
      <c r="I17" s="6"/>
      <c r="J17" s="6"/>
      <c r="K17" s="6"/>
      <c r="L17" s="36">
        <f t="shared" si="0"/>
        <v>0</v>
      </c>
      <c r="N17" s="7"/>
    </row>
    <row r="18" spans="1:14" ht="12">
      <c r="A18" s="12" t="s">
        <v>49</v>
      </c>
      <c r="B18" s="65" t="s">
        <v>50</v>
      </c>
      <c r="C18" s="150">
        <v>12</v>
      </c>
      <c r="D18" s="43">
        <v>0</v>
      </c>
      <c r="E18" s="43">
        <v>0</v>
      </c>
      <c r="F18" s="43">
        <v>0</v>
      </c>
      <c r="G18" s="44">
        <v>0</v>
      </c>
      <c r="H18" s="6"/>
      <c r="I18" s="6"/>
      <c r="J18" s="6"/>
      <c r="K18" s="6"/>
      <c r="L18" s="36">
        <f t="shared" si="0"/>
        <v>0</v>
      </c>
      <c r="N18" s="7"/>
    </row>
    <row r="19" spans="1:14" ht="12">
      <c r="A19" s="12" t="s">
        <v>51</v>
      </c>
      <c r="B19" s="65" t="s">
        <v>52</v>
      </c>
      <c r="C19" s="150">
        <v>13</v>
      </c>
      <c r="D19" s="43">
        <v>0</v>
      </c>
      <c r="E19" s="43">
        <v>0</v>
      </c>
      <c r="F19" s="43">
        <v>0</v>
      </c>
      <c r="G19" s="44">
        <v>0</v>
      </c>
      <c r="H19" s="6"/>
      <c r="I19" s="6"/>
      <c r="J19" s="6"/>
      <c r="K19" s="6"/>
      <c r="L19" s="36">
        <f t="shared" si="0"/>
        <v>0</v>
      </c>
      <c r="N19" s="9"/>
    </row>
    <row r="20" spans="1:14" ht="12">
      <c r="A20" s="12" t="s">
        <v>53</v>
      </c>
      <c r="B20" s="65" t="s">
        <v>54</v>
      </c>
      <c r="C20" s="150" t="s">
        <v>5</v>
      </c>
      <c r="D20" s="43">
        <v>-7389</v>
      </c>
      <c r="E20" s="43">
        <v>-5906</v>
      </c>
      <c r="F20" s="43">
        <v>-1483</v>
      </c>
      <c r="G20" s="44">
        <v>0</v>
      </c>
      <c r="H20" s="6"/>
      <c r="I20" s="6">
        <f>+G22+F22+E22-D22</f>
        <v>1986</v>
      </c>
      <c r="J20" s="6" t="s">
        <v>20</v>
      </c>
      <c r="K20" s="6"/>
      <c r="L20" s="36">
        <f t="shared" si="0"/>
        <v>-1986</v>
      </c>
      <c r="N20" s="9"/>
    </row>
    <row r="21" spans="1:14" ht="12">
      <c r="A21" s="12" t="s">
        <v>55</v>
      </c>
      <c r="B21" s="65" t="s">
        <v>56</v>
      </c>
      <c r="C21" s="150">
        <v>15</v>
      </c>
      <c r="D21" s="43">
        <v>2343309</v>
      </c>
      <c r="E21" s="43">
        <v>2051096</v>
      </c>
      <c r="F21" s="43">
        <v>292213</v>
      </c>
      <c r="G21" s="44">
        <v>0</v>
      </c>
      <c r="H21" s="6"/>
      <c r="I21" s="6"/>
      <c r="J21" s="6"/>
      <c r="K21" s="6"/>
      <c r="L21" s="36">
        <f t="shared" si="0"/>
        <v>0</v>
      </c>
      <c r="N21" s="7"/>
    </row>
    <row r="22" spans="1:14" ht="13.5">
      <c r="A22" s="12" t="s">
        <v>57</v>
      </c>
      <c r="B22" s="65" t="s">
        <v>126</v>
      </c>
      <c r="C22" s="150">
        <v>16</v>
      </c>
      <c r="D22" s="43">
        <v>166023</v>
      </c>
      <c r="E22" s="43">
        <v>120867</v>
      </c>
      <c r="F22" s="43">
        <v>47113</v>
      </c>
      <c r="G22" s="44">
        <v>29</v>
      </c>
      <c r="H22" s="6"/>
      <c r="I22" s="6">
        <f>+G24+F24+E24-D24</f>
        <v>1986</v>
      </c>
      <c r="J22" s="6" t="s">
        <v>21</v>
      </c>
      <c r="K22" s="6"/>
      <c r="L22" s="36">
        <f t="shared" si="0"/>
        <v>-1986</v>
      </c>
      <c r="N22" s="7"/>
    </row>
    <row r="23" spans="1:14" ht="12">
      <c r="A23" s="12" t="s">
        <v>58</v>
      </c>
      <c r="B23" s="65" t="s">
        <v>59</v>
      </c>
      <c r="C23" s="150">
        <v>17</v>
      </c>
      <c r="D23" s="43">
        <v>261507</v>
      </c>
      <c r="E23" s="43">
        <v>247146</v>
      </c>
      <c r="F23" s="43">
        <v>14361</v>
      </c>
      <c r="G23" s="44">
        <v>0</v>
      </c>
      <c r="H23" s="6"/>
      <c r="I23" s="6">
        <f>+F25+G25</f>
        <v>560</v>
      </c>
      <c r="J23" s="6"/>
      <c r="K23" s="6"/>
      <c r="L23" s="36"/>
      <c r="N23" s="7"/>
    </row>
    <row r="24" spans="1:14" ht="13.5">
      <c r="A24" s="5" t="s">
        <v>57</v>
      </c>
      <c r="B24" s="48" t="s">
        <v>127</v>
      </c>
      <c r="C24" s="148" t="s">
        <v>6</v>
      </c>
      <c r="D24" s="43">
        <v>708348</v>
      </c>
      <c r="E24" s="43">
        <v>703614</v>
      </c>
      <c r="F24" s="43">
        <v>6189</v>
      </c>
      <c r="G24" s="44">
        <v>531</v>
      </c>
      <c r="H24" s="6"/>
      <c r="I24" s="6">
        <f>+G26+E26</f>
        <v>1426</v>
      </c>
      <c r="J24" s="6"/>
      <c r="K24" s="6"/>
      <c r="L24" s="36"/>
      <c r="N24" s="7"/>
    </row>
    <row r="25" spans="1:14" ht="13.5">
      <c r="A25" s="13" t="s">
        <v>60</v>
      </c>
      <c r="B25" s="68" t="s">
        <v>145</v>
      </c>
      <c r="C25" s="148"/>
      <c r="D25" s="17" t="s">
        <v>140</v>
      </c>
      <c r="E25" s="17" t="s">
        <v>140</v>
      </c>
      <c r="F25" s="43">
        <v>32</v>
      </c>
      <c r="G25" s="44">
        <v>528</v>
      </c>
      <c r="H25" s="6"/>
      <c r="I25" s="6">
        <f>+F27+E27</f>
        <v>0</v>
      </c>
      <c r="J25" s="6">
        <f>SUM(I23:I25)</f>
        <v>1986</v>
      </c>
      <c r="K25" s="6"/>
      <c r="L25" s="36"/>
      <c r="N25" s="7"/>
    </row>
    <row r="26" spans="1:14" ht="13.5">
      <c r="A26" s="13" t="s">
        <v>61</v>
      </c>
      <c r="B26" s="68" t="s">
        <v>146</v>
      </c>
      <c r="C26" s="148"/>
      <c r="D26" s="17" t="s">
        <v>140</v>
      </c>
      <c r="E26" s="43">
        <v>1426</v>
      </c>
      <c r="F26" s="17" t="s">
        <v>140</v>
      </c>
      <c r="G26" s="44">
        <v>0</v>
      </c>
      <c r="H26" s="6"/>
      <c r="I26" s="34">
        <f>+I20-I22</f>
        <v>0</v>
      </c>
      <c r="J26" s="34">
        <f>+I22-J25</f>
        <v>0</v>
      </c>
      <c r="K26" s="6"/>
      <c r="L26" s="36">
        <f aca="true" t="shared" si="1" ref="L26:L38">+D28-E28-F28-G28</f>
        <v>-1986</v>
      </c>
      <c r="N26" s="9"/>
    </row>
    <row r="27" spans="1:14" ht="25.5">
      <c r="A27" s="13" t="s">
        <v>62</v>
      </c>
      <c r="B27" s="68" t="s">
        <v>147</v>
      </c>
      <c r="C27" s="148"/>
      <c r="D27" s="17" t="s">
        <v>140</v>
      </c>
      <c r="E27" s="43">
        <v>0</v>
      </c>
      <c r="F27" s="43">
        <v>0</v>
      </c>
      <c r="G27" s="40" t="s">
        <v>140</v>
      </c>
      <c r="H27" s="6"/>
      <c r="I27" s="6"/>
      <c r="J27" s="6"/>
      <c r="K27" s="6"/>
      <c r="L27" s="36">
        <f t="shared" si="1"/>
        <v>0</v>
      </c>
      <c r="N27" s="9"/>
    </row>
    <row r="28" spans="1:14" ht="13.5">
      <c r="A28" s="8" t="s">
        <v>63</v>
      </c>
      <c r="B28" s="53" t="s">
        <v>128</v>
      </c>
      <c r="C28" s="146">
        <v>19</v>
      </c>
      <c r="D28" s="43">
        <v>708348</v>
      </c>
      <c r="E28" s="43">
        <v>703614</v>
      </c>
      <c r="F28" s="43">
        <v>6189</v>
      </c>
      <c r="G28" s="44">
        <v>531</v>
      </c>
      <c r="H28" s="6"/>
      <c r="I28" s="6"/>
      <c r="J28" s="6"/>
      <c r="K28" s="6"/>
      <c r="L28" s="36">
        <f t="shared" si="1"/>
        <v>0</v>
      </c>
      <c r="N28" s="9"/>
    </row>
    <row r="29" spans="1:14" ht="24">
      <c r="A29" s="12" t="s">
        <v>64</v>
      </c>
      <c r="B29" s="48" t="s">
        <v>129</v>
      </c>
      <c r="C29" s="148">
        <v>20</v>
      </c>
      <c r="D29" s="43">
        <v>0</v>
      </c>
      <c r="E29" s="43">
        <v>0</v>
      </c>
      <c r="F29" s="43">
        <v>0</v>
      </c>
      <c r="G29" s="44">
        <v>0</v>
      </c>
      <c r="H29" s="6"/>
      <c r="I29" s="6"/>
      <c r="J29" s="6"/>
      <c r="K29" s="6"/>
      <c r="L29" s="36">
        <f t="shared" si="1"/>
        <v>0</v>
      </c>
      <c r="N29" s="7"/>
    </row>
    <row r="30" spans="1:14" ht="24">
      <c r="A30" s="12" t="s">
        <v>65</v>
      </c>
      <c r="B30" s="65" t="s">
        <v>66</v>
      </c>
      <c r="C30" s="150" t="s">
        <v>7</v>
      </c>
      <c r="D30" s="43">
        <v>1532088</v>
      </c>
      <c r="E30" s="43">
        <v>1215297</v>
      </c>
      <c r="F30" s="43">
        <v>317293</v>
      </c>
      <c r="G30" s="44">
        <v>-502</v>
      </c>
      <c r="H30" s="6"/>
      <c r="I30" s="6"/>
      <c r="J30" s="6"/>
      <c r="K30" s="6"/>
      <c r="L30" s="36">
        <f t="shared" si="1"/>
        <v>0</v>
      </c>
      <c r="N30" s="7"/>
    </row>
    <row r="31" spans="1:14" ht="12">
      <c r="A31" s="12" t="s">
        <v>67</v>
      </c>
      <c r="B31" s="65" t="s">
        <v>68</v>
      </c>
      <c r="C31" s="150">
        <v>22</v>
      </c>
      <c r="D31" s="43">
        <v>1530861</v>
      </c>
      <c r="E31" s="43">
        <v>1221851</v>
      </c>
      <c r="F31" s="43">
        <v>309010</v>
      </c>
      <c r="G31" s="44">
        <v>0</v>
      </c>
      <c r="H31" s="6"/>
      <c r="I31" s="6"/>
      <c r="J31" s="6"/>
      <c r="K31" s="6"/>
      <c r="L31" s="36">
        <f t="shared" si="1"/>
        <v>0</v>
      </c>
      <c r="N31" s="7"/>
    </row>
    <row r="32" spans="1:14" ht="12">
      <c r="A32" s="5" t="s">
        <v>69</v>
      </c>
      <c r="B32" s="48" t="s">
        <v>70</v>
      </c>
      <c r="C32" s="148" t="s">
        <v>8</v>
      </c>
      <c r="D32" s="43">
        <v>1971090</v>
      </c>
      <c r="E32" s="43">
        <v>169766</v>
      </c>
      <c r="F32" s="43">
        <v>4007</v>
      </c>
      <c r="G32" s="44">
        <v>1797317</v>
      </c>
      <c r="H32" s="6"/>
      <c r="I32" s="6"/>
      <c r="J32" s="6"/>
      <c r="K32" s="6"/>
      <c r="L32" s="36">
        <f t="shared" si="1"/>
        <v>0</v>
      </c>
      <c r="N32" s="7"/>
    </row>
    <row r="33" spans="1:14" ht="12">
      <c r="A33" s="8" t="s">
        <v>71</v>
      </c>
      <c r="B33" s="53" t="s">
        <v>72</v>
      </c>
      <c r="C33" s="146">
        <v>24</v>
      </c>
      <c r="D33" s="43">
        <v>1961317</v>
      </c>
      <c r="E33" s="43">
        <v>164166</v>
      </c>
      <c r="F33" s="43">
        <v>0</v>
      </c>
      <c r="G33" s="44">
        <v>1797151</v>
      </c>
      <c r="H33" s="6"/>
      <c r="I33" s="6">
        <f>+G35+F35+E35-D35</f>
        <v>1105145</v>
      </c>
      <c r="J33" s="6" t="s">
        <v>22</v>
      </c>
      <c r="K33" s="6"/>
      <c r="L33" s="36">
        <f t="shared" si="1"/>
        <v>-1105145</v>
      </c>
      <c r="N33" s="7"/>
    </row>
    <row r="34" spans="1:14" ht="12">
      <c r="A34" s="5" t="s">
        <v>73</v>
      </c>
      <c r="B34" s="48" t="s">
        <v>74</v>
      </c>
      <c r="C34" s="148">
        <v>25</v>
      </c>
      <c r="D34" s="43">
        <v>9773</v>
      </c>
      <c r="E34" s="43">
        <v>5600</v>
      </c>
      <c r="F34" s="43">
        <v>4007</v>
      </c>
      <c r="G34" s="44">
        <v>166</v>
      </c>
      <c r="H34" s="6"/>
      <c r="I34" s="6"/>
      <c r="J34" s="6"/>
      <c r="K34" s="6"/>
      <c r="L34" s="36">
        <f t="shared" si="1"/>
        <v>0</v>
      </c>
      <c r="N34" s="7"/>
    </row>
    <row r="35" spans="1:14" ht="13.5">
      <c r="A35" s="12" t="s">
        <v>75</v>
      </c>
      <c r="B35" s="65" t="s">
        <v>130</v>
      </c>
      <c r="C35" s="150">
        <v>26</v>
      </c>
      <c r="D35" s="43">
        <v>95227</v>
      </c>
      <c r="E35" s="43">
        <v>156191</v>
      </c>
      <c r="F35" s="43">
        <v>762280</v>
      </c>
      <c r="G35" s="44">
        <v>281901</v>
      </c>
      <c r="H35" s="6"/>
      <c r="I35" s="6"/>
      <c r="J35" s="6"/>
      <c r="K35" s="6"/>
      <c r="L35" s="36">
        <f t="shared" si="1"/>
        <v>0</v>
      </c>
      <c r="N35" s="9"/>
    </row>
    <row r="36" spans="1:14" ht="12">
      <c r="A36" s="12" t="s">
        <v>67</v>
      </c>
      <c r="B36" s="65" t="s">
        <v>168</v>
      </c>
      <c r="C36" s="150">
        <v>27</v>
      </c>
      <c r="D36" s="43">
        <v>0</v>
      </c>
      <c r="E36" s="43">
        <v>0</v>
      </c>
      <c r="F36" s="43">
        <v>0</v>
      </c>
      <c r="G36" s="44">
        <v>0</v>
      </c>
      <c r="H36" s="6"/>
      <c r="I36" s="6"/>
      <c r="J36" s="6"/>
      <c r="K36" s="6"/>
      <c r="L36" s="36">
        <f t="shared" si="1"/>
        <v>0</v>
      </c>
      <c r="N36" s="9"/>
    </row>
    <row r="37" spans="1:14" s="20" customFormat="1" ht="12">
      <c r="A37" s="12" t="s">
        <v>76</v>
      </c>
      <c r="B37" s="65" t="s">
        <v>77</v>
      </c>
      <c r="C37" s="150">
        <v>28</v>
      </c>
      <c r="D37" s="43">
        <v>1916420</v>
      </c>
      <c r="E37" s="43">
        <v>397442</v>
      </c>
      <c r="F37" s="43">
        <v>96594</v>
      </c>
      <c r="G37" s="44">
        <v>1422384</v>
      </c>
      <c r="H37" s="19"/>
      <c r="I37" s="6"/>
      <c r="J37" s="6"/>
      <c r="K37" s="19"/>
      <c r="L37" s="36">
        <f t="shared" si="1"/>
        <v>0</v>
      </c>
      <c r="N37" s="21"/>
    </row>
    <row r="38" spans="1:14" ht="24">
      <c r="A38" s="12" t="s">
        <v>119</v>
      </c>
      <c r="B38" s="65" t="s">
        <v>78</v>
      </c>
      <c r="C38" s="150">
        <v>29</v>
      </c>
      <c r="D38" s="43">
        <v>388458</v>
      </c>
      <c r="E38" s="43">
        <v>108701</v>
      </c>
      <c r="F38" s="43">
        <v>7609</v>
      </c>
      <c r="G38" s="44">
        <v>272148</v>
      </c>
      <c r="H38" s="6"/>
      <c r="I38" s="6">
        <f>+G40+F40+E40-D40</f>
        <v>1105145</v>
      </c>
      <c r="J38" s="6" t="s">
        <v>23</v>
      </c>
      <c r="K38" s="6"/>
      <c r="L38" s="36">
        <f t="shared" si="1"/>
        <v>-1105145</v>
      </c>
      <c r="N38" s="7"/>
    </row>
    <row r="39" spans="1:14" ht="24">
      <c r="A39" s="12" t="s">
        <v>120</v>
      </c>
      <c r="B39" s="65" t="s">
        <v>79</v>
      </c>
      <c r="C39" s="150" t="s">
        <v>9</v>
      </c>
      <c r="D39" s="43">
        <v>2304878</v>
      </c>
      <c r="E39" s="43">
        <v>506143</v>
      </c>
      <c r="F39" s="43">
        <v>104203</v>
      </c>
      <c r="G39" s="44">
        <v>1694532</v>
      </c>
      <c r="H39" s="6"/>
      <c r="I39" s="6">
        <f>+F41+G41</f>
        <v>100851</v>
      </c>
      <c r="J39" s="6"/>
      <c r="K39" s="6"/>
      <c r="L39" s="36"/>
      <c r="N39" s="7"/>
    </row>
    <row r="40" spans="1:14" ht="13.5">
      <c r="A40" s="10" t="s">
        <v>75</v>
      </c>
      <c r="B40" s="58" t="s">
        <v>131</v>
      </c>
      <c r="C40" s="147">
        <v>31</v>
      </c>
      <c r="D40" s="43">
        <v>248675</v>
      </c>
      <c r="E40" s="43">
        <v>944582</v>
      </c>
      <c r="F40" s="43">
        <v>62621</v>
      </c>
      <c r="G40" s="44">
        <v>346617</v>
      </c>
      <c r="H40" s="6"/>
      <c r="I40" s="6">
        <f>+G42+E42</f>
        <v>734602</v>
      </c>
      <c r="J40" s="6"/>
      <c r="K40" s="6"/>
      <c r="L40" s="36"/>
      <c r="N40" s="7"/>
    </row>
    <row r="41" spans="1:14" ht="13.5">
      <c r="A41" s="13" t="s">
        <v>80</v>
      </c>
      <c r="B41" s="68" t="s">
        <v>145</v>
      </c>
      <c r="C41" s="148"/>
      <c r="D41" s="17" t="s">
        <v>140</v>
      </c>
      <c r="E41" s="17" t="s">
        <v>140</v>
      </c>
      <c r="F41" s="43">
        <v>7158</v>
      </c>
      <c r="G41" s="44">
        <v>93693</v>
      </c>
      <c r="H41" s="6"/>
      <c r="I41" s="6">
        <f>+F43+E43</f>
        <v>269692</v>
      </c>
      <c r="J41" s="6">
        <f>SUM(I39:I41)</f>
        <v>1105145</v>
      </c>
      <c r="K41" s="6"/>
      <c r="L41" s="36"/>
      <c r="N41" s="7"/>
    </row>
    <row r="42" spans="1:14" ht="13.5">
      <c r="A42" s="13" t="s">
        <v>81</v>
      </c>
      <c r="B42" s="68" t="s">
        <v>146</v>
      </c>
      <c r="C42" s="148"/>
      <c r="D42" s="17" t="s">
        <v>140</v>
      </c>
      <c r="E42" s="43">
        <v>484438</v>
      </c>
      <c r="F42" s="17" t="s">
        <v>140</v>
      </c>
      <c r="G42" s="44">
        <v>250164</v>
      </c>
      <c r="H42" s="6"/>
      <c r="I42" s="34">
        <f>+I33-I38</f>
        <v>0</v>
      </c>
      <c r="J42" s="34">
        <f>+I38-J41</f>
        <v>0</v>
      </c>
      <c r="K42" s="6"/>
      <c r="L42" s="36">
        <f>+D44-E44-F44-G44</f>
        <v>0</v>
      </c>
      <c r="N42" s="7"/>
    </row>
    <row r="43" spans="1:14" ht="25.5">
      <c r="A43" s="13" t="s">
        <v>82</v>
      </c>
      <c r="B43" s="68" t="s">
        <v>147</v>
      </c>
      <c r="C43" s="148"/>
      <c r="D43" s="17" t="s">
        <v>140</v>
      </c>
      <c r="E43" s="43">
        <v>269692</v>
      </c>
      <c r="F43" s="43">
        <v>0</v>
      </c>
      <c r="G43" s="40" t="s">
        <v>140</v>
      </c>
      <c r="H43" s="6"/>
      <c r="I43" s="6"/>
      <c r="J43" s="6"/>
      <c r="K43" s="6"/>
      <c r="L43" s="36">
        <f>+D45-E45-F45-G45</f>
        <v>0</v>
      </c>
      <c r="N43" s="9"/>
    </row>
    <row r="44" spans="1:14" ht="24">
      <c r="A44" s="12" t="s">
        <v>83</v>
      </c>
      <c r="B44" s="65" t="s">
        <v>84</v>
      </c>
      <c r="C44" s="150" t="s">
        <v>10</v>
      </c>
      <c r="D44" s="43">
        <v>2964171</v>
      </c>
      <c r="E44" s="43">
        <v>1421081</v>
      </c>
      <c r="F44" s="43">
        <v>1233375</v>
      </c>
      <c r="G44" s="40">
        <v>309715</v>
      </c>
      <c r="H44" s="6"/>
      <c r="I44" s="6"/>
      <c r="J44" s="6"/>
      <c r="K44" s="6"/>
      <c r="L44" s="36">
        <f>+D46-E46-F46-G46</f>
        <v>0</v>
      </c>
      <c r="N44" s="9"/>
    </row>
    <row r="45" spans="1:14" ht="12">
      <c r="A45" s="5" t="s">
        <v>85</v>
      </c>
      <c r="B45" s="48" t="s">
        <v>86</v>
      </c>
      <c r="C45" s="148" t="s">
        <v>11</v>
      </c>
      <c r="D45" s="43">
        <v>3237208</v>
      </c>
      <c r="E45" s="43">
        <v>1457710</v>
      </c>
      <c r="F45" s="43">
        <v>1466407</v>
      </c>
      <c r="G45" s="44">
        <v>313091</v>
      </c>
      <c r="H45" s="6"/>
      <c r="I45" s="6"/>
      <c r="J45" s="6"/>
      <c r="K45" s="6"/>
      <c r="L45" s="36">
        <f>+D47-E47-F47-G47</f>
        <v>0</v>
      </c>
      <c r="N45" s="9"/>
    </row>
    <row r="46" spans="1:14" ht="12">
      <c r="A46" s="8" t="s">
        <v>87</v>
      </c>
      <c r="B46" s="53" t="s">
        <v>88</v>
      </c>
      <c r="C46" s="146">
        <v>34</v>
      </c>
      <c r="D46" s="43">
        <v>1683489</v>
      </c>
      <c r="E46" s="43">
        <v>437181</v>
      </c>
      <c r="F46" s="43">
        <v>974160</v>
      </c>
      <c r="G46" s="44">
        <v>272148</v>
      </c>
      <c r="H46" s="6"/>
      <c r="I46" s="6"/>
      <c r="J46" s="6"/>
      <c r="K46" s="6"/>
      <c r="L46" s="36"/>
      <c r="N46" s="7"/>
    </row>
    <row r="47" spans="1:14" ht="12">
      <c r="A47" s="5" t="s">
        <v>89</v>
      </c>
      <c r="B47" s="48" t="s">
        <v>90</v>
      </c>
      <c r="C47" s="148">
        <v>35</v>
      </c>
      <c r="D47" s="43">
        <v>1553719</v>
      </c>
      <c r="E47" s="43">
        <v>1020529</v>
      </c>
      <c r="F47" s="43">
        <v>492247</v>
      </c>
      <c r="G47" s="44">
        <v>40943</v>
      </c>
      <c r="H47" s="35"/>
      <c r="I47" s="6"/>
      <c r="J47" s="6"/>
      <c r="K47" s="6"/>
      <c r="L47" s="36">
        <f aca="true" t="shared" si="2" ref="L47:L52">+D49-E49-F49-G49</f>
        <v>0</v>
      </c>
      <c r="N47" s="9"/>
    </row>
    <row r="48" spans="1:14" ht="12">
      <c r="A48" s="12" t="s">
        <v>91</v>
      </c>
      <c r="B48" s="65" t="s">
        <v>92</v>
      </c>
      <c r="C48" s="150">
        <v>36</v>
      </c>
      <c r="D48" s="17" t="s">
        <v>140</v>
      </c>
      <c r="E48" s="17" t="s">
        <v>140</v>
      </c>
      <c r="F48" s="17" t="s">
        <v>140</v>
      </c>
      <c r="G48" s="40" t="s">
        <v>140</v>
      </c>
      <c r="H48" s="6"/>
      <c r="I48" s="6"/>
      <c r="J48" s="6"/>
      <c r="K48" s="6"/>
      <c r="L48" s="36">
        <f t="shared" si="2"/>
        <v>0</v>
      </c>
      <c r="N48" s="9"/>
    </row>
    <row r="49" spans="1:14" ht="12">
      <c r="A49" s="12" t="s">
        <v>93</v>
      </c>
      <c r="B49" s="65" t="s">
        <v>94</v>
      </c>
      <c r="C49" s="150" t="s">
        <v>12</v>
      </c>
      <c r="D49" s="43">
        <v>303109</v>
      </c>
      <c r="E49" s="43">
        <v>224857</v>
      </c>
      <c r="F49" s="43">
        <v>77376</v>
      </c>
      <c r="G49" s="44">
        <v>876</v>
      </c>
      <c r="H49" s="6"/>
      <c r="I49" s="6">
        <f>+G51+F51+E51-D51</f>
        <v>271554</v>
      </c>
      <c r="J49" s="6" t="s">
        <v>25</v>
      </c>
      <c r="K49" s="6"/>
      <c r="L49" s="36">
        <f t="shared" si="2"/>
        <v>-271554</v>
      </c>
      <c r="N49" s="9"/>
    </row>
    <row r="50" spans="1:14" ht="12">
      <c r="A50" s="12" t="s">
        <v>95</v>
      </c>
      <c r="B50" s="65" t="s">
        <v>96</v>
      </c>
      <c r="C50" s="150" t="s">
        <v>13</v>
      </c>
      <c r="D50" s="43">
        <v>-273037</v>
      </c>
      <c r="E50" s="43">
        <v>-36629</v>
      </c>
      <c r="F50" s="43">
        <v>-233032</v>
      </c>
      <c r="G50" s="44">
        <v>-3376</v>
      </c>
      <c r="H50" s="6"/>
      <c r="I50" s="6"/>
      <c r="J50" s="6"/>
      <c r="K50" s="6"/>
      <c r="L50" s="36">
        <f t="shared" si="2"/>
        <v>0</v>
      </c>
      <c r="N50" s="7"/>
    </row>
    <row r="51" spans="1:14" ht="13.5">
      <c r="A51" s="5" t="s">
        <v>97</v>
      </c>
      <c r="B51" s="48" t="s">
        <v>132</v>
      </c>
      <c r="C51" s="148" t="s">
        <v>14</v>
      </c>
      <c r="D51" s="43">
        <v>72332</v>
      </c>
      <c r="E51" s="43">
        <v>40709</v>
      </c>
      <c r="F51" s="43">
        <v>223064</v>
      </c>
      <c r="G51" s="44">
        <v>80113</v>
      </c>
      <c r="H51" s="6"/>
      <c r="K51" s="6"/>
      <c r="L51" s="36">
        <f t="shared" si="2"/>
        <v>-271554</v>
      </c>
      <c r="N51" s="9"/>
    </row>
    <row r="52" spans="1:14" ht="13.5">
      <c r="A52" s="8" t="s">
        <v>98</v>
      </c>
      <c r="B52" s="53" t="s">
        <v>133</v>
      </c>
      <c r="C52" s="146">
        <v>40</v>
      </c>
      <c r="D52" s="43">
        <v>8846</v>
      </c>
      <c r="E52" s="43">
        <v>5528</v>
      </c>
      <c r="F52" s="43">
        <v>3318</v>
      </c>
      <c r="G52" s="44">
        <v>0</v>
      </c>
      <c r="H52" s="6"/>
      <c r="I52" s="6">
        <f>+G54+F54+E54-D54</f>
        <v>271554</v>
      </c>
      <c r="J52" s="6" t="s">
        <v>24</v>
      </c>
      <c r="K52" s="6"/>
      <c r="L52" s="36">
        <f t="shared" si="2"/>
        <v>-271554</v>
      </c>
      <c r="N52" s="7"/>
    </row>
    <row r="53" spans="1:14" ht="13.5">
      <c r="A53" s="5" t="s">
        <v>99</v>
      </c>
      <c r="B53" s="48" t="s">
        <v>148</v>
      </c>
      <c r="C53" s="148">
        <v>41</v>
      </c>
      <c r="D53" s="43">
        <v>63486</v>
      </c>
      <c r="E53" s="43">
        <v>35181</v>
      </c>
      <c r="F53" s="43">
        <v>219746</v>
      </c>
      <c r="G53" s="44">
        <v>80113</v>
      </c>
      <c r="H53" s="6"/>
      <c r="I53" s="6">
        <f>+F55+G55</f>
        <v>5261</v>
      </c>
      <c r="J53" s="6"/>
      <c r="K53" s="6"/>
      <c r="L53" s="36"/>
      <c r="N53" s="7"/>
    </row>
    <row r="54" spans="1:14" ht="13.5">
      <c r="A54" s="10" t="s">
        <v>100</v>
      </c>
      <c r="B54" s="58" t="s">
        <v>152</v>
      </c>
      <c r="C54" s="147">
        <v>42</v>
      </c>
      <c r="D54" s="43">
        <v>448061</v>
      </c>
      <c r="E54" s="43">
        <v>651473</v>
      </c>
      <c r="F54" s="43">
        <v>64291</v>
      </c>
      <c r="G54" s="44">
        <v>3851</v>
      </c>
      <c r="H54" s="6"/>
      <c r="I54" s="6">
        <f>+G56+E56</f>
        <v>185847</v>
      </c>
      <c r="J54" s="6"/>
      <c r="K54" s="6"/>
      <c r="L54" s="36"/>
      <c r="N54" s="7"/>
    </row>
    <row r="55" spans="1:14" ht="13.5">
      <c r="A55" s="13" t="s">
        <v>101</v>
      </c>
      <c r="B55" s="68" t="s">
        <v>145</v>
      </c>
      <c r="C55" s="148"/>
      <c r="D55" s="17" t="s">
        <v>140</v>
      </c>
      <c r="E55" s="17" t="s">
        <v>140</v>
      </c>
      <c r="F55" s="43">
        <v>3272</v>
      </c>
      <c r="G55" s="44">
        <v>1989</v>
      </c>
      <c r="H55" s="6"/>
      <c r="I55" s="6">
        <f>+F57+E57</f>
        <v>80446</v>
      </c>
      <c r="J55" s="6">
        <f>SUM(I53:I55)</f>
        <v>271554</v>
      </c>
      <c r="K55" s="6">
        <f>+J55-I49</f>
        <v>0</v>
      </c>
      <c r="L55" s="36"/>
      <c r="N55" s="7"/>
    </row>
    <row r="56" spans="1:14" ht="13.5">
      <c r="A56" s="13" t="s">
        <v>102</v>
      </c>
      <c r="B56" s="68" t="s">
        <v>146</v>
      </c>
      <c r="C56" s="148"/>
      <c r="D56" s="17" t="s">
        <v>140</v>
      </c>
      <c r="E56" s="43">
        <v>185847</v>
      </c>
      <c r="F56" s="17" t="s">
        <v>140</v>
      </c>
      <c r="G56" s="44">
        <v>0</v>
      </c>
      <c r="H56" s="6"/>
      <c r="I56" s="34">
        <f>+I49-I52</f>
        <v>0</v>
      </c>
      <c r="J56" s="34">
        <f>+I52-J55</f>
        <v>0</v>
      </c>
      <c r="K56" s="6"/>
      <c r="L56" s="36">
        <f aca="true" t="shared" si="3" ref="L56:L63">+D58-E58-F58-G58</f>
        <v>0</v>
      </c>
      <c r="N56" s="9"/>
    </row>
    <row r="57" spans="1:14" ht="25.5">
      <c r="A57" s="13" t="s">
        <v>103</v>
      </c>
      <c r="B57" s="68" t="s">
        <v>147</v>
      </c>
      <c r="C57" s="148"/>
      <c r="D57" s="17" t="s">
        <v>140</v>
      </c>
      <c r="E57" s="43">
        <v>80446</v>
      </c>
      <c r="F57" s="43">
        <v>0</v>
      </c>
      <c r="G57" s="40" t="s">
        <v>140</v>
      </c>
      <c r="H57" s="6"/>
      <c r="I57" s="6"/>
      <c r="J57" s="6"/>
      <c r="K57" s="6"/>
      <c r="L57" s="36">
        <f t="shared" si="3"/>
        <v>0</v>
      </c>
      <c r="N57" s="9"/>
    </row>
    <row r="58" spans="1:14" ht="12">
      <c r="A58" s="14" t="s">
        <v>104</v>
      </c>
      <c r="B58" s="72" t="s">
        <v>105</v>
      </c>
      <c r="C58" s="151" t="s">
        <v>15</v>
      </c>
      <c r="D58" s="43">
        <v>567479</v>
      </c>
      <c r="E58" s="43">
        <v>318179</v>
      </c>
      <c r="F58" s="43">
        <v>242333</v>
      </c>
      <c r="G58" s="44">
        <v>6967</v>
      </c>
      <c r="H58" s="6"/>
      <c r="I58" s="6"/>
      <c r="J58" s="6"/>
      <c r="K58" s="6"/>
      <c r="L58" s="36">
        <f t="shared" si="3"/>
        <v>0</v>
      </c>
      <c r="N58" s="9"/>
    </row>
    <row r="59" spans="1:14" ht="12">
      <c r="A59" s="8" t="s">
        <v>106</v>
      </c>
      <c r="B59" s="53" t="s">
        <v>107</v>
      </c>
      <c r="C59" s="146">
        <v>44</v>
      </c>
      <c r="D59" s="43">
        <v>565929</v>
      </c>
      <c r="E59" s="43">
        <v>316629</v>
      </c>
      <c r="F59" s="43">
        <v>242333</v>
      </c>
      <c r="G59" s="44">
        <v>6967</v>
      </c>
      <c r="H59" s="6"/>
      <c r="I59" s="6"/>
      <c r="J59" s="6"/>
      <c r="K59" s="6"/>
      <c r="L59" s="36">
        <f t="shared" si="3"/>
        <v>0</v>
      </c>
      <c r="N59" s="7"/>
    </row>
    <row r="60" spans="1:14" s="20" customFormat="1" ht="24">
      <c r="A60" s="15" t="s">
        <v>108</v>
      </c>
      <c r="B60" s="75" t="s">
        <v>109</v>
      </c>
      <c r="C60" s="142">
        <v>45</v>
      </c>
      <c r="D60" s="43">
        <v>1550</v>
      </c>
      <c r="E60" s="43">
        <v>1550</v>
      </c>
      <c r="F60" s="43">
        <v>0</v>
      </c>
      <c r="G60" s="44">
        <v>0</v>
      </c>
      <c r="H60" s="19"/>
      <c r="I60" s="19"/>
      <c r="J60" s="19"/>
      <c r="K60" s="19"/>
      <c r="L60" s="36">
        <f t="shared" si="3"/>
        <v>0</v>
      </c>
      <c r="N60" s="22"/>
    </row>
    <row r="61" spans="1:14" ht="24">
      <c r="A61" s="5" t="s">
        <v>123</v>
      </c>
      <c r="B61" s="48" t="s">
        <v>110</v>
      </c>
      <c r="C61" s="148">
        <v>46</v>
      </c>
      <c r="D61" s="43">
        <v>-16889</v>
      </c>
      <c r="E61" s="43">
        <v>3418</v>
      </c>
      <c r="F61" s="43">
        <v>-20322</v>
      </c>
      <c r="G61" s="44">
        <v>15</v>
      </c>
      <c r="H61" s="6"/>
      <c r="I61" s="6"/>
      <c r="J61" s="6"/>
      <c r="K61" s="6"/>
      <c r="L61" s="36">
        <f t="shared" si="3"/>
        <v>0</v>
      </c>
      <c r="N61" s="9"/>
    </row>
    <row r="62" spans="1:14" ht="24">
      <c r="A62" s="12" t="s">
        <v>111</v>
      </c>
      <c r="B62" s="65" t="s">
        <v>112</v>
      </c>
      <c r="C62" s="150" t="s">
        <v>16</v>
      </c>
      <c r="D62" s="43">
        <v>550590</v>
      </c>
      <c r="E62" s="43">
        <v>321597</v>
      </c>
      <c r="F62" s="43">
        <v>222011</v>
      </c>
      <c r="G62" s="44">
        <v>6982</v>
      </c>
      <c r="H62" s="6"/>
      <c r="I62" s="6"/>
      <c r="J62" s="6"/>
      <c r="K62" s="6"/>
      <c r="L62" s="36">
        <f t="shared" si="3"/>
        <v>-1378685</v>
      </c>
      <c r="N62" s="9"/>
    </row>
    <row r="63" spans="1:14" ht="12">
      <c r="A63" s="24" t="s">
        <v>113</v>
      </c>
      <c r="B63" s="78" t="s">
        <v>114</v>
      </c>
      <c r="C63" s="147" t="s">
        <v>17</v>
      </c>
      <c r="D63" s="43">
        <v>-623210</v>
      </c>
      <c r="E63" s="43">
        <v>-707504</v>
      </c>
      <c r="F63" s="43">
        <v>14138</v>
      </c>
      <c r="G63" s="44">
        <v>70156</v>
      </c>
      <c r="H63" s="6"/>
      <c r="I63" s="6"/>
      <c r="J63" s="6"/>
      <c r="K63" s="6"/>
      <c r="L63" s="36">
        <f t="shared" si="3"/>
        <v>-1378685</v>
      </c>
      <c r="N63" s="9"/>
    </row>
    <row r="64" spans="1:14" ht="36">
      <c r="A64" s="24" t="s">
        <v>115</v>
      </c>
      <c r="B64" s="65" t="s">
        <v>116</v>
      </c>
      <c r="C64" s="150" t="s">
        <v>18</v>
      </c>
      <c r="D64" s="43">
        <v>7215611</v>
      </c>
      <c r="E64" s="43">
        <v>4693410</v>
      </c>
      <c r="F64" s="43">
        <v>1809426</v>
      </c>
      <c r="G64" s="44">
        <v>2091460</v>
      </c>
      <c r="H64" s="6"/>
      <c r="I64" s="6"/>
      <c r="J64" s="6"/>
      <c r="K64" s="6"/>
      <c r="L64" s="36">
        <f>+D66-E66-F66-G66</f>
        <v>-1986</v>
      </c>
      <c r="N64" s="9"/>
    </row>
    <row r="65" spans="1:14" ht="24">
      <c r="A65" s="24" t="s">
        <v>117</v>
      </c>
      <c r="B65" s="65" t="s">
        <v>118</v>
      </c>
      <c r="C65" s="150" t="s">
        <v>19</v>
      </c>
      <c r="D65" s="43">
        <v>6592401</v>
      </c>
      <c r="E65" s="43">
        <v>3985906</v>
      </c>
      <c r="F65" s="43">
        <v>1823564</v>
      </c>
      <c r="G65" s="44">
        <v>2161616</v>
      </c>
      <c r="H65" s="6"/>
      <c r="I65" s="6"/>
      <c r="J65" s="6"/>
      <c r="K65" s="6"/>
      <c r="L65" s="36">
        <f>+D67-E67-F67-G67</f>
        <v>0</v>
      </c>
      <c r="N65" s="9"/>
    </row>
    <row r="66" spans="1:12" ht="27">
      <c r="A66" s="25" t="s">
        <v>124</v>
      </c>
      <c r="B66" s="81" t="s">
        <v>149</v>
      </c>
      <c r="C66" s="143">
        <v>51</v>
      </c>
      <c r="D66" s="43">
        <v>703368</v>
      </c>
      <c r="E66" s="43">
        <v>698634</v>
      </c>
      <c r="F66" s="43">
        <v>6189</v>
      </c>
      <c r="G66" s="44">
        <v>531</v>
      </c>
      <c r="H66" s="4"/>
      <c r="I66" s="4"/>
      <c r="J66" s="4"/>
      <c r="K66" s="4"/>
      <c r="L66" s="36">
        <f>+D68-E68-F68-G68</f>
        <v>0</v>
      </c>
    </row>
    <row r="67" spans="1:7" ht="26.25" thickBot="1">
      <c r="A67" s="26" t="s">
        <v>125</v>
      </c>
      <c r="B67" s="83" t="s">
        <v>150</v>
      </c>
      <c r="C67" s="152">
        <v>52</v>
      </c>
      <c r="D67" s="45">
        <v>-618230</v>
      </c>
      <c r="E67" s="45">
        <v>-702524</v>
      </c>
      <c r="F67" s="45">
        <v>14138</v>
      </c>
      <c r="G67" s="46">
        <v>70156</v>
      </c>
    </row>
    <row r="68" spans="3:7" ht="12">
      <c r="C68" s="16"/>
      <c r="D68" s="16"/>
      <c r="E68" s="23"/>
      <c r="F68" s="16"/>
      <c r="G68" s="16"/>
    </row>
    <row r="69" spans="1:7" ht="12">
      <c r="A69" s="3" t="s">
        <v>153</v>
      </c>
      <c r="D69" s="16"/>
      <c r="E69" s="23"/>
      <c r="F69" s="16"/>
      <c r="G69" s="16"/>
    </row>
    <row r="70" spans="1:7" ht="12">
      <c r="A70" s="3" t="s">
        <v>154</v>
      </c>
      <c r="D70" s="16"/>
      <c r="E70" s="23"/>
      <c r="F70" s="16"/>
      <c r="G70" s="16"/>
    </row>
    <row r="71" spans="4:7" ht="12">
      <c r="D71" s="16"/>
      <c r="E71" s="23"/>
      <c r="F71" s="16"/>
      <c r="G71" s="16"/>
    </row>
    <row r="72" spans="1:7" ht="12">
      <c r="A72" s="135" t="s">
        <v>166</v>
      </c>
      <c r="D72" s="18"/>
      <c r="E72" s="18"/>
      <c r="F72" s="18"/>
      <c r="G72" s="18"/>
    </row>
    <row r="73" spans="4:7" ht="12">
      <c r="D73" s="23"/>
      <c r="E73" s="23"/>
      <c r="F73" s="23"/>
      <c r="G73" s="23"/>
    </row>
    <row r="74" spans="3:5" ht="12">
      <c r="C74" s="33"/>
      <c r="D74" s="32"/>
      <c r="E74" s="16"/>
    </row>
    <row r="75" spans="3:5" ht="12">
      <c r="C75" s="33"/>
      <c r="D75" s="31"/>
      <c r="E75" s="16"/>
    </row>
    <row r="76" ht="12">
      <c r="E76" s="16"/>
    </row>
    <row r="77" spans="4:7" ht="12">
      <c r="D77" s="32"/>
      <c r="E77" s="32"/>
      <c r="F77" s="32"/>
      <c r="G77" s="32"/>
    </row>
    <row r="78" spans="3:5" ht="12">
      <c r="C78" s="33"/>
      <c r="D78" s="32"/>
      <c r="E78" s="16"/>
    </row>
    <row r="79" spans="3:5" ht="12">
      <c r="C79" s="33"/>
      <c r="D79" s="32"/>
      <c r="E79" s="16"/>
    </row>
    <row r="80" spans="3:5" ht="12">
      <c r="C80" s="33"/>
      <c r="D80" s="32"/>
      <c r="E80" s="16"/>
    </row>
    <row r="81" ht="12">
      <c r="E81" s="16"/>
    </row>
    <row r="82" ht="12">
      <c r="E82" s="16"/>
    </row>
    <row r="83" spans="3:5" ht="12">
      <c r="C83" s="126"/>
      <c r="E83" s="16"/>
    </row>
    <row r="84" spans="3:5" ht="12">
      <c r="C84" s="126"/>
      <c r="E84" s="16"/>
    </row>
  </sheetData>
  <mergeCells count="8">
    <mergeCell ref="A1:G1"/>
    <mergeCell ref="F4:F5"/>
    <mergeCell ref="G4:G5"/>
    <mergeCell ref="E3:G3"/>
    <mergeCell ref="A3:C3"/>
    <mergeCell ref="A4:C5"/>
    <mergeCell ref="D4:D5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4">
    <pageSetUpPr fitToPage="1"/>
  </sheetPr>
  <dimension ref="A1:N89"/>
  <sheetViews>
    <sheetView zoomScale="90" zoomScaleNormal="90" workbookViewId="0" topLeftCell="A1">
      <selection activeCell="A1" sqref="A1:G1"/>
    </sheetView>
  </sheetViews>
  <sheetFormatPr defaultColWidth="9.140625" defaultRowHeight="12.75"/>
  <cols>
    <col min="1" max="1" width="18.00390625" style="3" customWidth="1"/>
    <col min="2" max="2" width="56.28125" style="3" customWidth="1"/>
    <col min="3" max="3" width="15.28125" style="3" customWidth="1"/>
    <col min="4" max="5" width="25.7109375" style="3" customWidth="1"/>
    <col min="6" max="6" width="25.57421875" style="3" customWidth="1"/>
    <col min="7" max="7" width="25.7109375" style="3" customWidth="1"/>
    <col min="8" max="8" width="3.7109375" style="3" hidden="1" customWidth="1"/>
    <col min="9" max="11" width="16.28125" style="3" hidden="1" customWidth="1"/>
    <col min="12" max="12" width="9.7109375" style="16" hidden="1" customWidth="1"/>
    <col min="13" max="13" width="9.140625" style="3" customWidth="1"/>
    <col min="14" max="14" width="50.140625" style="4" customWidth="1"/>
    <col min="15" max="16384" width="9.140625" style="3" customWidth="1"/>
  </cols>
  <sheetData>
    <row r="1" spans="1:7" ht="15">
      <c r="A1" s="157" t="s">
        <v>160</v>
      </c>
      <c r="B1" s="157"/>
      <c r="C1" s="157"/>
      <c r="D1" s="157"/>
      <c r="E1" s="157"/>
      <c r="F1" s="157"/>
      <c r="G1" s="157"/>
    </row>
    <row r="2" ht="12" customHeight="1" thickBot="1">
      <c r="G2" s="144" t="s">
        <v>156</v>
      </c>
    </row>
    <row r="3" spans="1:14" s="2" customFormat="1" ht="16.5" thickBot="1">
      <c r="A3" s="166"/>
      <c r="B3" s="158"/>
      <c r="C3" s="159"/>
      <c r="D3" s="141"/>
      <c r="E3" s="158" t="s">
        <v>151</v>
      </c>
      <c r="F3" s="158"/>
      <c r="G3" s="159"/>
      <c r="L3" s="37"/>
      <c r="N3" s="1"/>
    </row>
    <row r="4" spans="1:12" s="29" customFormat="1" ht="12.75">
      <c r="A4" s="167"/>
      <c r="B4" s="168"/>
      <c r="C4" s="169"/>
      <c r="D4" s="160" t="s">
        <v>142</v>
      </c>
      <c r="E4" s="160" t="s">
        <v>121</v>
      </c>
      <c r="F4" s="160" t="s">
        <v>143</v>
      </c>
      <c r="G4" s="160" t="s">
        <v>144</v>
      </c>
      <c r="H4" s="27"/>
      <c r="I4" s="27"/>
      <c r="J4" s="30"/>
      <c r="K4" s="28"/>
      <c r="L4" s="38"/>
    </row>
    <row r="5" spans="1:14" ht="12.75" thickBot="1">
      <c r="A5" s="170"/>
      <c r="B5" s="171"/>
      <c r="C5" s="172"/>
      <c r="D5" s="161"/>
      <c r="E5" s="161"/>
      <c r="F5" s="161"/>
      <c r="G5" s="161"/>
      <c r="H5" s="6">
        <v>0</v>
      </c>
      <c r="I5" s="6">
        <v>0</v>
      </c>
      <c r="J5" s="6">
        <v>0</v>
      </c>
      <c r="K5" s="6">
        <v>0</v>
      </c>
      <c r="L5" s="36">
        <v>-1.6007106751203537E-10</v>
      </c>
      <c r="N5" s="7"/>
    </row>
    <row r="6" spans="1:14" ht="13.5" thickBot="1">
      <c r="A6" s="87" t="s">
        <v>141</v>
      </c>
      <c r="B6" s="88" t="s">
        <v>26</v>
      </c>
      <c r="C6" s="89" t="s">
        <v>122</v>
      </c>
      <c r="D6" s="90" t="s">
        <v>135</v>
      </c>
      <c r="E6" s="90" t="s">
        <v>136</v>
      </c>
      <c r="F6" s="90" t="s">
        <v>137</v>
      </c>
      <c r="G6" s="91" t="s">
        <v>138</v>
      </c>
      <c r="H6" s="6"/>
      <c r="I6" s="6"/>
      <c r="J6" s="6"/>
      <c r="K6" s="6"/>
      <c r="L6" s="36">
        <f aca="true" t="shared" si="0" ref="L6:L22">+D8-E8-F8-G8</f>
        <v>0</v>
      </c>
      <c r="N6" s="9"/>
    </row>
    <row r="7" spans="1:14" ht="12">
      <c r="A7" s="5" t="s">
        <v>27</v>
      </c>
      <c r="B7" s="48" t="s">
        <v>28</v>
      </c>
      <c r="C7" s="145" t="s">
        <v>0</v>
      </c>
      <c r="D7" s="41">
        <v>2867457.803</v>
      </c>
      <c r="E7" s="41">
        <v>1390882</v>
      </c>
      <c r="F7" s="41">
        <v>1436020</v>
      </c>
      <c r="G7" s="42">
        <v>40555.803</v>
      </c>
      <c r="H7" s="6"/>
      <c r="I7" s="6"/>
      <c r="J7" s="6"/>
      <c r="K7" s="6"/>
      <c r="L7" s="36">
        <f t="shared" si="0"/>
        <v>-1.6007106751203537E-10</v>
      </c>
      <c r="N7" s="9"/>
    </row>
    <row r="8" spans="1:14" ht="12">
      <c r="A8" s="8" t="s">
        <v>29</v>
      </c>
      <c r="B8" s="53" t="s">
        <v>30</v>
      </c>
      <c r="C8" s="146">
        <v>2</v>
      </c>
      <c r="D8" s="43">
        <v>45886</v>
      </c>
      <c r="E8" s="43">
        <v>36816</v>
      </c>
      <c r="F8" s="43">
        <v>9070</v>
      </c>
      <c r="G8" s="44">
        <v>0</v>
      </c>
      <c r="H8" s="6"/>
      <c r="I8" s="6"/>
      <c r="J8" s="6"/>
      <c r="K8" s="6"/>
      <c r="L8" s="36">
        <f t="shared" si="0"/>
        <v>0</v>
      </c>
      <c r="N8" s="7"/>
    </row>
    <row r="9" spans="1:14" ht="12">
      <c r="A9" s="10" t="s">
        <v>31</v>
      </c>
      <c r="B9" s="58" t="s">
        <v>32</v>
      </c>
      <c r="C9" s="147" t="s">
        <v>1</v>
      </c>
      <c r="D9" s="43">
        <v>2821571.803</v>
      </c>
      <c r="E9" s="43">
        <v>1354066</v>
      </c>
      <c r="F9" s="43">
        <v>1426950</v>
      </c>
      <c r="G9" s="44">
        <v>40555.803</v>
      </c>
      <c r="H9" s="6"/>
      <c r="I9" s="6"/>
      <c r="J9" s="6"/>
      <c r="K9" s="6"/>
      <c r="L9" s="36">
        <f t="shared" si="0"/>
        <v>-1.6007106751203537E-10</v>
      </c>
      <c r="N9" s="7"/>
    </row>
    <row r="10" spans="1:14" s="20" customFormat="1" ht="12">
      <c r="A10" s="5" t="s">
        <v>33</v>
      </c>
      <c r="B10" s="48" t="s">
        <v>34</v>
      </c>
      <c r="C10" s="148">
        <v>4</v>
      </c>
      <c r="D10" s="43">
        <v>327017</v>
      </c>
      <c r="E10" s="43">
        <v>163042</v>
      </c>
      <c r="F10" s="43">
        <v>162921</v>
      </c>
      <c r="G10" s="44">
        <v>1054</v>
      </c>
      <c r="H10" s="19"/>
      <c r="I10" s="19"/>
      <c r="J10" s="19"/>
      <c r="K10" s="19"/>
      <c r="L10" s="36">
        <f t="shared" si="0"/>
        <v>0</v>
      </c>
      <c r="N10" s="21"/>
    </row>
    <row r="11" spans="1:14" ht="12">
      <c r="A11" s="11" t="s">
        <v>35</v>
      </c>
      <c r="B11" s="62" t="s">
        <v>36</v>
      </c>
      <c r="C11" s="149">
        <v>5</v>
      </c>
      <c r="D11" s="43">
        <v>2494554.803</v>
      </c>
      <c r="E11" s="43">
        <v>1191024</v>
      </c>
      <c r="F11" s="43">
        <v>1264029</v>
      </c>
      <c r="G11" s="44">
        <v>39501.803</v>
      </c>
      <c r="H11" s="6"/>
      <c r="I11" s="6"/>
      <c r="J11" s="6"/>
      <c r="K11" s="6"/>
      <c r="L11" s="36">
        <f t="shared" si="0"/>
        <v>-4.3655745685100555E-11</v>
      </c>
      <c r="N11" s="7"/>
    </row>
    <row r="12" spans="1:14" ht="24">
      <c r="A12" s="12" t="s">
        <v>37</v>
      </c>
      <c r="B12" s="65" t="s">
        <v>38</v>
      </c>
      <c r="C12" s="150" t="s">
        <v>2</v>
      </c>
      <c r="D12" s="43">
        <v>372903</v>
      </c>
      <c r="E12" s="43">
        <v>199858</v>
      </c>
      <c r="F12" s="43">
        <v>171991</v>
      </c>
      <c r="G12" s="44">
        <v>1054</v>
      </c>
      <c r="H12" s="6"/>
      <c r="I12" s="6"/>
      <c r="J12" s="6"/>
      <c r="K12" s="6"/>
      <c r="L12" s="36">
        <f t="shared" si="0"/>
        <v>0</v>
      </c>
      <c r="N12" s="7"/>
    </row>
    <row r="13" spans="1:14" ht="12">
      <c r="A13" s="12" t="s">
        <v>39</v>
      </c>
      <c r="B13" s="65" t="s">
        <v>40</v>
      </c>
      <c r="C13" s="150">
        <v>7</v>
      </c>
      <c r="D13" s="43">
        <v>910571.803</v>
      </c>
      <c r="E13" s="43">
        <v>463051</v>
      </c>
      <c r="F13" s="43">
        <v>430557</v>
      </c>
      <c r="G13" s="44">
        <v>16963.803</v>
      </c>
      <c r="H13" s="6"/>
      <c r="I13" s="6"/>
      <c r="J13" s="6"/>
      <c r="K13" s="6"/>
      <c r="L13" s="36">
        <f t="shared" si="0"/>
        <v>0</v>
      </c>
      <c r="N13" s="7"/>
    </row>
    <row r="14" spans="1:14" ht="12">
      <c r="A14" s="12" t="s">
        <v>41</v>
      </c>
      <c r="B14" s="65" t="s">
        <v>42</v>
      </c>
      <c r="C14" s="150" t="s">
        <v>3</v>
      </c>
      <c r="D14" s="43">
        <v>1956886</v>
      </c>
      <c r="E14" s="43">
        <v>927831</v>
      </c>
      <c r="F14" s="43">
        <v>1005463</v>
      </c>
      <c r="G14" s="44">
        <v>23592</v>
      </c>
      <c r="H14" s="6"/>
      <c r="I14" s="6"/>
      <c r="J14" s="6"/>
      <c r="K14" s="6"/>
      <c r="L14" s="36">
        <f t="shared" si="0"/>
        <v>0</v>
      </c>
      <c r="N14" s="7"/>
    </row>
    <row r="15" spans="1:14" ht="12">
      <c r="A15" s="12" t="s">
        <v>43</v>
      </c>
      <c r="B15" s="65" t="s">
        <v>44</v>
      </c>
      <c r="C15" s="150">
        <v>9</v>
      </c>
      <c r="D15" s="43">
        <v>540207</v>
      </c>
      <c r="E15" s="43">
        <v>244824</v>
      </c>
      <c r="F15" s="43">
        <v>291394</v>
      </c>
      <c r="G15" s="44">
        <v>3989</v>
      </c>
      <c r="H15" s="6"/>
      <c r="I15" s="6"/>
      <c r="J15" s="6"/>
      <c r="K15" s="6"/>
      <c r="L15" s="36">
        <f t="shared" si="0"/>
        <v>0</v>
      </c>
      <c r="N15" s="7"/>
    </row>
    <row r="16" spans="1:14" ht="12">
      <c r="A16" s="12" t="s">
        <v>45</v>
      </c>
      <c r="B16" s="65" t="s">
        <v>46</v>
      </c>
      <c r="C16" s="150" t="s">
        <v>4</v>
      </c>
      <c r="D16" s="43">
        <v>1416679</v>
      </c>
      <c r="E16" s="43">
        <v>683007</v>
      </c>
      <c r="F16" s="43">
        <v>714069</v>
      </c>
      <c r="G16" s="44">
        <v>19603</v>
      </c>
      <c r="H16" s="6"/>
      <c r="I16" s="6"/>
      <c r="J16" s="6"/>
      <c r="K16" s="6"/>
      <c r="L16" s="36">
        <f t="shared" si="0"/>
        <v>0</v>
      </c>
      <c r="N16" s="7"/>
    </row>
    <row r="17" spans="1:14" ht="12">
      <c r="A17" s="12" t="s">
        <v>47</v>
      </c>
      <c r="B17" s="65" t="s">
        <v>48</v>
      </c>
      <c r="C17" s="150">
        <v>11</v>
      </c>
      <c r="D17" s="43">
        <v>1415027</v>
      </c>
      <c r="E17" s="43">
        <v>681769</v>
      </c>
      <c r="F17" s="43">
        <v>713655</v>
      </c>
      <c r="G17" s="44">
        <v>19603</v>
      </c>
      <c r="H17" s="6"/>
      <c r="I17" s="6"/>
      <c r="J17" s="6"/>
      <c r="K17" s="6"/>
      <c r="L17" s="36">
        <f t="shared" si="0"/>
        <v>0</v>
      </c>
      <c r="N17" s="7"/>
    </row>
    <row r="18" spans="1:14" ht="12">
      <c r="A18" s="12" t="s">
        <v>49</v>
      </c>
      <c r="B18" s="65" t="s">
        <v>50</v>
      </c>
      <c r="C18" s="150">
        <v>12</v>
      </c>
      <c r="D18" s="43">
        <v>0</v>
      </c>
      <c r="E18" s="43">
        <v>0</v>
      </c>
      <c r="F18" s="43">
        <v>0</v>
      </c>
      <c r="G18" s="44">
        <v>0</v>
      </c>
      <c r="H18" s="6"/>
      <c r="I18" s="6"/>
      <c r="J18" s="6"/>
      <c r="K18" s="6"/>
      <c r="L18" s="36">
        <f t="shared" si="0"/>
        <v>0</v>
      </c>
      <c r="N18" s="7"/>
    </row>
    <row r="19" spans="1:14" ht="12">
      <c r="A19" s="12" t="s">
        <v>51</v>
      </c>
      <c r="B19" s="65" t="s">
        <v>52</v>
      </c>
      <c r="C19" s="150">
        <v>13</v>
      </c>
      <c r="D19" s="43">
        <v>0</v>
      </c>
      <c r="E19" s="43">
        <v>0</v>
      </c>
      <c r="F19" s="43">
        <v>0</v>
      </c>
      <c r="G19" s="44">
        <v>0</v>
      </c>
      <c r="H19" s="6"/>
      <c r="I19" s="6"/>
      <c r="J19" s="6"/>
      <c r="K19" s="6"/>
      <c r="L19" s="36">
        <f t="shared" si="0"/>
        <v>0</v>
      </c>
      <c r="N19" s="9"/>
    </row>
    <row r="20" spans="1:14" ht="12">
      <c r="A20" s="12" t="s">
        <v>53</v>
      </c>
      <c r="B20" s="65" t="s">
        <v>54</v>
      </c>
      <c r="C20" s="150" t="s">
        <v>5</v>
      </c>
      <c r="D20" s="43">
        <v>1652</v>
      </c>
      <c r="E20" s="43">
        <v>1238</v>
      </c>
      <c r="F20" s="43">
        <v>414</v>
      </c>
      <c r="G20" s="44">
        <v>0</v>
      </c>
      <c r="H20" s="6"/>
      <c r="I20" s="6">
        <f>+G22+F22+E22-D22</f>
        <v>2628</v>
      </c>
      <c r="J20" s="6" t="s">
        <v>20</v>
      </c>
      <c r="K20" s="6"/>
      <c r="L20" s="36">
        <f t="shared" si="0"/>
        <v>-2628</v>
      </c>
      <c r="N20" s="9"/>
    </row>
    <row r="21" spans="1:14" ht="12">
      <c r="A21" s="12" t="s">
        <v>55</v>
      </c>
      <c r="B21" s="65" t="s">
        <v>56</v>
      </c>
      <c r="C21" s="150">
        <v>15</v>
      </c>
      <c r="D21" s="43">
        <v>2176542</v>
      </c>
      <c r="E21" s="43">
        <v>1933656</v>
      </c>
      <c r="F21" s="43">
        <v>242886</v>
      </c>
      <c r="G21" s="44">
        <v>0</v>
      </c>
      <c r="H21" s="6"/>
      <c r="I21" s="6"/>
      <c r="J21" s="6"/>
      <c r="K21" s="6"/>
      <c r="L21" s="36">
        <f t="shared" si="0"/>
        <v>0</v>
      </c>
      <c r="N21" s="7"/>
    </row>
    <row r="22" spans="1:14" ht="13.5">
      <c r="A22" s="12" t="s">
        <v>57</v>
      </c>
      <c r="B22" s="65" t="s">
        <v>126</v>
      </c>
      <c r="C22" s="150">
        <v>16</v>
      </c>
      <c r="D22" s="43">
        <v>165340</v>
      </c>
      <c r="E22" s="43">
        <v>122381</v>
      </c>
      <c r="F22" s="43">
        <v>45191</v>
      </c>
      <c r="G22" s="44">
        <v>396</v>
      </c>
      <c r="H22" s="6"/>
      <c r="I22" s="6">
        <f>+G24+F24+E24-D24</f>
        <v>2628</v>
      </c>
      <c r="J22" s="6" t="s">
        <v>21</v>
      </c>
      <c r="K22" s="6"/>
      <c r="L22" s="36">
        <f t="shared" si="0"/>
        <v>-2628</v>
      </c>
      <c r="N22" s="7"/>
    </row>
    <row r="23" spans="1:14" ht="12">
      <c r="A23" s="12" t="s">
        <v>58</v>
      </c>
      <c r="B23" s="65" t="s">
        <v>59</v>
      </c>
      <c r="C23" s="150">
        <v>17</v>
      </c>
      <c r="D23" s="43">
        <v>219113</v>
      </c>
      <c r="E23" s="43">
        <v>204817</v>
      </c>
      <c r="F23" s="43">
        <v>14296</v>
      </c>
      <c r="G23" s="44">
        <v>0</v>
      </c>
      <c r="H23" s="6"/>
      <c r="I23" s="6">
        <f>+F25+G25</f>
        <v>872</v>
      </c>
      <c r="J23" s="6"/>
      <c r="K23" s="6"/>
      <c r="L23" s="36"/>
      <c r="N23" s="7"/>
    </row>
    <row r="24" spans="1:14" ht="13.5">
      <c r="A24" s="5" t="s">
        <v>57</v>
      </c>
      <c r="B24" s="48" t="s">
        <v>127</v>
      </c>
      <c r="C24" s="148" t="s">
        <v>6</v>
      </c>
      <c r="D24" s="43">
        <v>725201</v>
      </c>
      <c r="E24" s="43">
        <v>722214</v>
      </c>
      <c r="F24" s="43">
        <v>5180</v>
      </c>
      <c r="G24" s="44">
        <v>435</v>
      </c>
      <c r="H24" s="6"/>
      <c r="I24" s="6">
        <f>+G26+E26</f>
        <v>1756</v>
      </c>
      <c r="J24" s="6"/>
      <c r="K24" s="6"/>
      <c r="L24" s="36"/>
      <c r="N24" s="7"/>
    </row>
    <row r="25" spans="1:14" ht="13.5">
      <c r="A25" s="13" t="s">
        <v>60</v>
      </c>
      <c r="B25" s="68" t="s">
        <v>145</v>
      </c>
      <c r="C25" s="148"/>
      <c r="D25" s="17" t="s">
        <v>140</v>
      </c>
      <c r="E25" s="17" t="s">
        <v>140</v>
      </c>
      <c r="F25" s="43">
        <v>437</v>
      </c>
      <c r="G25" s="44">
        <v>435</v>
      </c>
      <c r="H25" s="6"/>
      <c r="I25" s="6">
        <f>+F27+E27</f>
        <v>0</v>
      </c>
      <c r="J25" s="6">
        <f>SUM(I23:I25)</f>
        <v>2628</v>
      </c>
      <c r="K25" s="6"/>
      <c r="L25" s="36"/>
      <c r="N25" s="7"/>
    </row>
    <row r="26" spans="1:14" ht="13.5">
      <c r="A26" s="13" t="s">
        <v>61</v>
      </c>
      <c r="B26" s="68" t="s">
        <v>146</v>
      </c>
      <c r="C26" s="148"/>
      <c r="D26" s="17" t="s">
        <v>140</v>
      </c>
      <c r="E26" s="43">
        <v>1756</v>
      </c>
      <c r="F26" s="17" t="s">
        <v>140</v>
      </c>
      <c r="G26" s="44">
        <v>0</v>
      </c>
      <c r="H26" s="6"/>
      <c r="I26" s="34">
        <f>+I20-I22</f>
        <v>0</v>
      </c>
      <c r="J26" s="34">
        <f>+I22-J25</f>
        <v>0</v>
      </c>
      <c r="K26" s="6"/>
      <c r="L26" s="36">
        <f aca="true" t="shared" si="1" ref="L26:L38">+D28-E28-F28-G28</f>
        <v>-2628</v>
      </c>
      <c r="N26" s="9"/>
    </row>
    <row r="27" spans="1:14" ht="25.5">
      <c r="A27" s="13" t="s">
        <v>62</v>
      </c>
      <c r="B27" s="68" t="s">
        <v>147</v>
      </c>
      <c r="C27" s="148"/>
      <c r="D27" s="17" t="s">
        <v>140</v>
      </c>
      <c r="E27" s="43">
        <v>0</v>
      </c>
      <c r="F27" s="43">
        <v>0</v>
      </c>
      <c r="G27" s="40" t="s">
        <v>140</v>
      </c>
      <c r="H27" s="6"/>
      <c r="I27" s="6"/>
      <c r="J27" s="6"/>
      <c r="K27" s="6"/>
      <c r="L27" s="36">
        <f t="shared" si="1"/>
        <v>0</v>
      </c>
      <c r="N27" s="9"/>
    </row>
    <row r="28" spans="1:14" ht="13.5">
      <c r="A28" s="8" t="s">
        <v>63</v>
      </c>
      <c r="B28" s="53" t="s">
        <v>128</v>
      </c>
      <c r="C28" s="146">
        <v>19</v>
      </c>
      <c r="D28" s="43">
        <v>725201</v>
      </c>
      <c r="E28" s="43">
        <v>722214</v>
      </c>
      <c r="F28" s="43">
        <v>5180</v>
      </c>
      <c r="G28" s="44">
        <v>435</v>
      </c>
      <c r="H28" s="6"/>
      <c r="I28" s="6"/>
      <c r="J28" s="6"/>
      <c r="K28" s="6"/>
      <c r="L28" s="36">
        <f t="shared" si="1"/>
        <v>0</v>
      </c>
      <c r="N28" s="9"/>
    </row>
    <row r="29" spans="1:14" ht="24">
      <c r="A29" s="12" t="s">
        <v>64</v>
      </c>
      <c r="B29" s="48" t="s">
        <v>129</v>
      </c>
      <c r="C29" s="148">
        <v>20</v>
      </c>
      <c r="D29" s="43">
        <v>0</v>
      </c>
      <c r="E29" s="43">
        <v>0</v>
      </c>
      <c r="F29" s="43">
        <v>0</v>
      </c>
      <c r="G29" s="44">
        <v>0</v>
      </c>
      <c r="H29" s="6"/>
      <c r="I29" s="6"/>
      <c r="J29" s="6"/>
      <c r="K29" s="6"/>
      <c r="L29" s="36">
        <f t="shared" si="1"/>
        <v>0</v>
      </c>
      <c r="N29" s="7"/>
    </row>
    <row r="30" spans="1:14" ht="24">
      <c r="A30" s="12" t="s">
        <v>65</v>
      </c>
      <c r="B30" s="65" t="s">
        <v>66</v>
      </c>
      <c r="C30" s="150" t="s">
        <v>7</v>
      </c>
      <c r="D30" s="43">
        <v>1399220</v>
      </c>
      <c r="E30" s="43">
        <v>1130244</v>
      </c>
      <c r="F30" s="43">
        <v>269015</v>
      </c>
      <c r="G30" s="44">
        <v>-39</v>
      </c>
      <c r="H30" s="6"/>
      <c r="I30" s="6"/>
      <c r="J30" s="6"/>
      <c r="K30" s="6"/>
      <c r="L30" s="36">
        <f t="shared" si="1"/>
        <v>0</v>
      </c>
      <c r="N30" s="7"/>
    </row>
    <row r="31" spans="1:14" ht="12">
      <c r="A31" s="12" t="s">
        <v>67</v>
      </c>
      <c r="B31" s="65" t="s">
        <v>68</v>
      </c>
      <c r="C31" s="150">
        <v>22</v>
      </c>
      <c r="D31" s="43">
        <v>1287888</v>
      </c>
      <c r="E31" s="43">
        <v>1025569</v>
      </c>
      <c r="F31" s="43">
        <v>262319</v>
      </c>
      <c r="G31" s="44">
        <v>0</v>
      </c>
      <c r="H31" s="6"/>
      <c r="I31" s="6"/>
      <c r="J31" s="6"/>
      <c r="K31" s="6"/>
      <c r="L31" s="36">
        <f t="shared" si="1"/>
        <v>0</v>
      </c>
      <c r="N31" s="7"/>
    </row>
    <row r="32" spans="1:14" ht="12">
      <c r="A32" s="5" t="s">
        <v>69</v>
      </c>
      <c r="B32" s="48" t="s">
        <v>70</v>
      </c>
      <c r="C32" s="148" t="s">
        <v>8</v>
      </c>
      <c r="D32" s="43">
        <v>1749057.4</v>
      </c>
      <c r="E32" s="43">
        <v>145049</v>
      </c>
      <c r="F32" s="43">
        <v>3851</v>
      </c>
      <c r="G32" s="44">
        <v>1600157.4</v>
      </c>
      <c r="H32" s="6"/>
      <c r="I32" s="6"/>
      <c r="J32" s="6"/>
      <c r="K32" s="6"/>
      <c r="L32" s="36">
        <f t="shared" si="1"/>
        <v>0</v>
      </c>
      <c r="N32" s="7"/>
    </row>
    <row r="33" spans="1:14" ht="12">
      <c r="A33" s="8" t="s">
        <v>71</v>
      </c>
      <c r="B33" s="53" t="s">
        <v>72</v>
      </c>
      <c r="C33" s="146">
        <v>24</v>
      </c>
      <c r="D33" s="43">
        <v>1738929.4</v>
      </c>
      <c r="E33" s="43">
        <v>138929</v>
      </c>
      <c r="F33" s="43">
        <v>0</v>
      </c>
      <c r="G33" s="44">
        <v>1600000.4</v>
      </c>
      <c r="H33" s="6"/>
      <c r="I33" s="6">
        <f>+G35+F35+E35-D35</f>
        <v>940848</v>
      </c>
      <c r="J33" s="6" t="s">
        <v>22</v>
      </c>
      <c r="K33" s="6"/>
      <c r="L33" s="36">
        <f t="shared" si="1"/>
        <v>-940848</v>
      </c>
      <c r="N33" s="7"/>
    </row>
    <row r="34" spans="1:14" ht="12">
      <c r="A34" s="5" t="s">
        <v>73</v>
      </c>
      <c r="B34" s="48" t="s">
        <v>74</v>
      </c>
      <c r="C34" s="148">
        <v>25</v>
      </c>
      <c r="D34" s="43">
        <v>10128</v>
      </c>
      <c r="E34" s="43">
        <v>6120</v>
      </c>
      <c r="F34" s="43">
        <v>3851</v>
      </c>
      <c r="G34" s="44">
        <v>157</v>
      </c>
      <c r="H34" s="6"/>
      <c r="I34" s="6"/>
      <c r="J34" s="6"/>
      <c r="K34" s="6"/>
      <c r="L34" s="36">
        <f t="shared" si="1"/>
        <v>0</v>
      </c>
      <c r="N34" s="7"/>
    </row>
    <row r="35" spans="1:14" ht="13.5">
      <c r="A35" s="12" t="s">
        <v>75</v>
      </c>
      <c r="B35" s="65" t="s">
        <v>130</v>
      </c>
      <c r="C35" s="150">
        <v>26</v>
      </c>
      <c r="D35" s="43">
        <v>86720</v>
      </c>
      <c r="E35" s="43">
        <v>155053</v>
      </c>
      <c r="F35" s="43">
        <v>719292</v>
      </c>
      <c r="G35" s="44">
        <v>153223</v>
      </c>
      <c r="H35" s="6"/>
      <c r="I35" s="6"/>
      <c r="J35" s="6"/>
      <c r="K35" s="6"/>
      <c r="L35" s="36">
        <f t="shared" si="1"/>
        <v>0</v>
      </c>
      <c r="N35" s="9"/>
    </row>
    <row r="36" spans="1:14" ht="12">
      <c r="A36" s="12" t="s">
        <v>67</v>
      </c>
      <c r="B36" s="65" t="s">
        <v>168</v>
      </c>
      <c r="C36" s="150">
        <v>27</v>
      </c>
      <c r="D36" s="43">
        <v>0</v>
      </c>
      <c r="E36" s="43">
        <v>0</v>
      </c>
      <c r="F36" s="43">
        <v>0</v>
      </c>
      <c r="G36" s="44">
        <v>0</v>
      </c>
      <c r="H36" s="6"/>
      <c r="I36" s="6"/>
      <c r="J36" s="6"/>
      <c r="K36" s="6"/>
      <c r="L36" s="36">
        <f t="shared" si="1"/>
        <v>0</v>
      </c>
      <c r="N36" s="9"/>
    </row>
    <row r="37" spans="1:14" s="20" customFormat="1" ht="12">
      <c r="A37" s="12" t="s">
        <v>76</v>
      </c>
      <c r="B37" s="65" t="s">
        <v>77</v>
      </c>
      <c r="C37" s="150">
        <v>28</v>
      </c>
      <c r="D37" s="43">
        <v>1681173</v>
      </c>
      <c r="E37" s="43">
        <v>373192</v>
      </c>
      <c r="F37" s="43">
        <v>90055</v>
      </c>
      <c r="G37" s="44">
        <v>1217926</v>
      </c>
      <c r="H37" s="19"/>
      <c r="I37" s="6"/>
      <c r="J37" s="6"/>
      <c r="K37" s="19"/>
      <c r="L37" s="36">
        <f t="shared" si="1"/>
        <v>0</v>
      </c>
      <c r="N37" s="21"/>
    </row>
    <row r="38" spans="1:14" ht="24">
      <c r="A38" s="12" t="s">
        <v>119</v>
      </c>
      <c r="B38" s="65" t="s">
        <v>78</v>
      </c>
      <c r="C38" s="150">
        <v>29</v>
      </c>
      <c r="D38" s="43">
        <v>339072.2</v>
      </c>
      <c r="E38" s="43">
        <v>99969</v>
      </c>
      <c r="F38" s="43">
        <v>6934</v>
      </c>
      <c r="G38" s="44">
        <v>232169.2</v>
      </c>
      <c r="H38" s="6"/>
      <c r="I38" s="6">
        <f>+G40+F40+E40-D40</f>
        <v>940848</v>
      </c>
      <c r="J38" s="6" t="s">
        <v>23</v>
      </c>
      <c r="K38" s="6"/>
      <c r="L38" s="36">
        <f t="shared" si="1"/>
        <v>-940848</v>
      </c>
      <c r="N38" s="7"/>
    </row>
    <row r="39" spans="1:14" ht="24">
      <c r="A39" s="12" t="s">
        <v>120</v>
      </c>
      <c r="B39" s="65" t="s">
        <v>79</v>
      </c>
      <c r="C39" s="150" t="s">
        <v>9</v>
      </c>
      <c r="D39" s="43">
        <v>2020245.2</v>
      </c>
      <c r="E39" s="43">
        <v>473161</v>
      </c>
      <c r="F39" s="43">
        <v>96989</v>
      </c>
      <c r="G39" s="44">
        <v>1450095.2</v>
      </c>
      <c r="H39" s="6"/>
      <c r="I39" s="6">
        <f>+F41+G41</f>
        <v>94010</v>
      </c>
      <c r="J39" s="6"/>
      <c r="K39" s="6"/>
      <c r="L39" s="36"/>
      <c r="N39" s="7"/>
    </row>
    <row r="40" spans="1:14" ht="13.5">
      <c r="A40" s="10" t="s">
        <v>75</v>
      </c>
      <c r="B40" s="58" t="s">
        <v>131</v>
      </c>
      <c r="C40" s="147">
        <v>31</v>
      </c>
      <c r="D40" s="43">
        <v>212072.2</v>
      </c>
      <c r="E40" s="43">
        <v>778789</v>
      </c>
      <c r="F40" s="43">
        <v>56495</v>
      </c>
      <c r="G40" s="44">
        <v>317636.2</v>
      </c>
      <c r="H40" s="6"/>
      <c r="I40" s="6">
        <f>+G42+E42</f>
        <v>702500</v>
      </c>
      <c r="J40" s="6"/>
      <c r="K40" s="6"/>
      <c r="L40" s="36"/>
      <c r="N40" s="7"/>
    </row>
    <row r="41" spans="1:14" ht="13.5">
      <c r="A41" s="13" t="s">
        <v>80</v>
      </c>
      <c r="B41" s="68" t="s">
        <v>145</v>
      </c>
      <c r="C41" s="148"/>
      <c r="D41" s="17" t="s">
        <v>140</v>
      </c>
      <c r="E41" s="17" t="s">
        <v>140</v>
      </c>
      <c r="F41" s="43">
        <v>7635</v>
      </c>
      <c r="G41" s="44">
        <v>86375</v>
      </c>
      <c r="H41" s="6"/>
      <c r="I41" s="6">
        <f>+F43+E43</f>
        <v>144338</v>
      </c>
      <c r="J41" s="6">
        <f>SUM(I39:I41)</f>
        <v>940848</v>
      </c>
      <c r="K41" s="6"/>
      <c r="L41" s="36"/>
      <c r="N41" s="7"/>
    </row>
    <row r="42" spans="1:14" ht="13.5">
      <c r="A42" s="13" t="s">
        <v>81</v>
      </c>
      <c r="B42" s="68" t="s">
        <v>146</v>
      </c>
      <c r="C42" s="148"/>
      <c r="D42" s="17" t="s">
        <v>140</v>
      </c>
      <c r="E42" s="43">
        <v>471565</v>
      </c>
      <c r="F42" s="17" t="s">
        <v>140</v>
      </c>
      <c r="G42" s="44">
        <v>230935</v>
      </c>
      <c r="H42" s="6"/>
      <c r="I42" s="34">
        <f>+I33-I38</f>
        <v>0</v>
      </c>
      <c r="J42" s="34">
        <f>+I38-J41</f>
        <v>0</v>
      </c>
      <c r="K42" s="6"/>
      <c r="L42" s="36">
        <f>+D44-E44-F44-G44</f>
        <v>2.9103830456733704E-10</v>
      </c>
      <c r="N42" s="7"/>
    </row>
    <row r="43" spans="1:14" ht="25.5">
      <c r="A43" s="13" t="s">
        <v>82</v>
      </c>
      <c r="B43" s="68" t="s">
        <v>147</v>
      </c>
      <c r="C43" s="148"/>
      <c r="D43" s="17" t="s">
        <v>140</v>
      </c>
      <c r="E43" s="43">
        <v>144205</v>
      </c>
      <c r="F43" s="43">
        <v>133</v>
      </c>
      <c r="G43" s="40" t="s">
        <v>140</v>
      </c>
      <c r="H43" s="6"/>
      <c r="I43" s="6"/>
      <c r="J43" s="6"/>
      <c r="K43" s="6"/>
      <c r="L43" s="36">
        <f>+D45-E45-F45-G45</f>
        <v>0</v>
      </c>
      <c r="N43" s="9"/>
    </row>
    <row r="44" spans="1:14" ht="24">
      <c r="A44" s="12" t="s">
        <v>83</v>
      </c>
      <c r="B44" s="65" t="s">
        <v>84</v>
      </c>
      <c r="C44" s="150" t="s">
        <v>10</v>
      </c>
      <c r="D44" s="43">
        <v>2629640.2</v>
      </c>
      <c r="E44" s="43">
        <v>1303934</v>
      </c>
      <c r="F44" s="43">
        <v>1107927</v>
      </c>
      <c r="G44" s="44">
        <v>217779.2</v>
      </c>
      <c r="H44" s="6"/>
      <c r="I44" s="6"/>
      <c r="J44" s="6"/>
      <c r="K44" s="6"/>
      <c r="L44" s="36">
        <f>+D46-E46-F46-G46</f>
        <v>0</v>
      </c>
      <c r="N44" s="9"/>
    </row>
    <row r="45" spans="1:14" ht="12">
      <c r="A45" s="5" t="s">
        <v>85</v>
      </c>
      <c r="B45" s="48" t="s">
        <v>86</v>
      </c>
      <c r="C45" s="148" t="s">
        <v>11</v>
      </c>
      <c r="D45" s="43">
        <v>2833627.003</v>
      </c>
      <c r="E45" s="43">
        <v>1290993</v>
      </c>
      <c r="F45" s="43">
        <v>1270963</v>
      </c>
      <c r="G45" s="44">
        <v>271671.003</v>
      </c>
      <c r="H45" s="6"/>
      <c r="I45" s="6"/>
      <c r="J45" s="6"/>
      <c r="K45" s="6"/>
      <c r="L45" s="36">
        <f>+D47-E47-F47-G47</f>
        <v>7.275957614183426E-11</v>
      </c>
      <c r="N45" s="9"/>
    </row>
    <row r="46" spans="1:14" ht="12">
      <c r="A46" s="8" t="s">
        <v>87</v>
      </c>
      <c r="B46" s="53" t="s">
        <v>88</v>
      </c>
      <c r="C46" s="146">
        <v>34</v>
      </c>
      <c r="D46" s="43">
        <v>1468093.2</v>
      </c>
      <c r="E46" s="43">
        <v>385368</v>
      </c>
      <c r="F46" s="43">
        <v>850556</v>
      </c>
      <c r="G46" s="44">
        <v>232169.2</v>
      </c>
      <c r="H46" s="6"/>
      <c r="I46" s="6"/>
      <c r="J46" s="6"/>
      <c r="K46" s="6"/>
      <c r="L46" s="36"/>
      <c r="N46" s="7"/>
    </row>
    <row r="47" spans="1:14" ht="12">
      <c r="A47" s="5" t="s">
        <v>89</v>
      </c>
      <c r="B47" s="48" t="s">
        <v>90</v>
      </c>
      <c r="C47" s="148">
        <v>35</v>
      </c>
      <c r="D47" s="43">
        <v>1365533.803</v>
      </c>
      <c r="E47" s="43">
        <v>905625</v>
      </c>
      <c r="F47" s="43">
        <v>420407</v>
      </c>
      <c r="G47" s="44">
        <v>39501.803</v>
      </c>
      <c r="H47" s="35"/>
      <c r="I47" s="6"/>
      <c r="J47" s="6"/>
      <c r="K47" s="6"/>
      <c r="L47" s="36">
        <f aca="true" t="shared" si="2" ref="L47:L52">+D49-E49-F49-G49</f>
        <v>2.9103830456733704E-10</v>
      </c>
      <c r="N47" s="9"/>
    </row>
    <row r="48" spans="1:14" ht="12">
      <c r="A48" s="12" t="s">
        <v>91</v>
      </c>
      <c r="B48" s="65" t="s">
        <v>92</v>
      </c>
      <c r="C48" s="150">
        <v>36</v>
      </c>
      <c r="D48" s="17" t="s">
        <v>140</v>
      </c>
      <c r="E48" s="17" t="s">
        <v>140</v>
      </c>
      <c r="F48" s="17" t="s">
        <v>140</v>
      </c>
      <c r="G48" s="40" t="s">
        <v>140</v>
      </c>
      <c r="H48" s="6"/>
      <c r="I48" s="6"/>
      <c r="J48" s="6"/>
      <c r="K48" s="6"/>
      <c r="L48" s="36">
        <f t="shared" si="2"/>
        <v>2.9103830456733704E-10</v>
      </c>
      <c r="N48" s="9"/>
    </row>
    <row r="49" spans="1:14" ht="12">
      <c r="A49" s="12" t="s">
        <v>93</v>
      </c>
      <c r="B49" s="65" t="s">
        <v>94</v>
      </c>
      <c r="C49" s="150" t="s">
        <v>12</v>
      </c>
      <c r="D49" s="43">
        <v>336220.19700000016</v>
      </c>
      <c r="E49" s="43">
        <v>257765</v>
      </c>
      <c r="F49" s="43">
        <v>128358</v>
      </c>
      <c r="G49" s="44">
        <v>-49902.80300000013</v>
      </c>
      <c r="H49" s="6"/>
      <c r="I49" s="6">
        <f>+G51+F51+E51-D51</f>
        <v>107904</v>
      </c>
      <c r="J49" s="6" t="s">
        <v>25</v>
      </c>
      <c r="K49" s="6"/>
      <c r="L49" s="36">
        <f t="shared" si="2"/>
        <v>-107904</v>
      </c>
      <c r="N49" s="9"/>
    </row>
    <row r="50" spans="1:14" ht="12">
      <c r="A50" s="12" t="s">
        <v>95</v>
      </c>
      <c r="B50" s="65" t="s">
        <v>96</v>
      </c>
      <c r="C50" s="150" t="s">
        <v>13</v>
      </c>
      <c r="D50" s="43">
        <v>-203986.80299999984</v>
      </c>
      <c r="E50" s="43">
        <v>12941</v>
      </c>
      <c r="F50" s="43">
        <v>-163036</v>
      </c>
      <c r="G50" s="44">
        <v>-53891.80300000013</v>
      </c>
      <c r="H50" s="6"/>
      <c r="I50" s="6"/>
      <c r="J50" s="6"/>
      <c r="K50" s="6"/>
      <c r="L50" s="36">
        <f t="shared" si="2"/>
        <v>0</v>
      </c>
      <c r="N50" s="7"/>
    </row>
    <row r="51" spans="1:14" ht="13.5">
      <c r="A51" s="5" t="s">
        <v>97</v>
      </c>
      <c r="B51" s="48" t="s">
        <v>132</v>
      </c>
      <c r="C51" s="148" t="s">
        <v>14</v>
      </c>
      <c r="D51" s="43">
        <v>56608</v>
      </c>
      <c r="E51" s="43">
        <v>29084</v>
      </c>
      <c r="F51" s="43">
        <v>91787</v>
      </c>
      <c r="G51" s="44">
        <v>43641</v>
      </c>
      <c r="H51" s="6"/>
      <c r="K51" s="6"/>
      <c r="L51" s="36">
        <f t="shared" si="2"/>
        <v>-107904</v>
      </c>
      <c r="N51" s="9"/>
    </row>
    <row r="52" spans="1:14" ht="13.5">
      <c r="A52" s="8" t="s">
        <v>98</v>
      </c>
      <c r="B52" s="53" t="s">
        <v>133</v>
      </c>
      <c r="C52" s="146">
        <v>40</v>
      </c>
      <c r="D52" s="43">
        <v>7110</v>
      </c>
      <c r="E52" s="43">
        <v>4380</v>
      </c>
      <c r="F52" s="43">
        <v>2730</v>
      </c>
      <c r="G52" s="44">
        <v>0</v>
      </c>
      <c r="H52" s="6"/>
      <c r="I52" s="6">
        <f>+G54+F54+E54-D54</f>
        <v>107904</v>
      </c>
      <c r="J52" s="6" t="s">
        <v>24</v>
      </c>
      <c r="K52" s="6"/>
      <c r="L52" s="36">
        <f t="shared" si="2"/>
        <v>-107903.99999999999</v>
      </c>
      <c r="N52" s="7"/>
    </row>
    <row r="53" spans="1:14" ht="13.5">
      <c r="A53" s="5" t="s">
        <v>99</v>
      </c>
      <c r="B53" s="48" t="s">
        <v>148</v>
      </c>
      <c r="C53" s="148">
        <v>41</v>
      </c>
      <c r="D53" s="43">
        <v>49498</v>
      </c>
      <c r="E53" s="43">
        <v>24704</v>
      </c>
      <c r="F53" s="43">
        <v>89057</v>
      </c>
      <c r="G53" s="44">
        <v>43641</v>
      </c>
      <c r="H53" s="6"/>
      <c r="I53" s="6">
        <f>+F55+G55</f>
        <v>2402</v>
      </c>
      <c r="J53" s="6"/>
      <c r="K53" s="6"/>
      <c r="L53" s="36"/>
      <c r="N53" s="7"/>
    </row>
    <row r="54" spans="1:14" ht="13.5">
      <c r="A54" s="10" t="s">
        <v>100</v>
      </c>
      <c r="B54" s="58" t="s">
        <v>152</v>
      </c>
      <c r="C54" s="147">
        <v>42</v>
      </c>
      <c r="D54" s="43">
        <v>377631.2</v>
      </c>
      <c r="E54" s="43">
        <v>423385</v>
      </c>
      <c r="F54" s="43">
        <v>57653</v>
      </c>
      <c r="G54" s="44">
        <v>4497.2</v>
      </c>
      <c r="H54" s="6"/>
      <c r="I54" s="6">
        <f>+G56+E56</f>
        <v>61861</v>
      </c>
      <c r="J54" s="6"/>
      <c r="K54" s="6"/>
      <c r="L54" s="36"/>
      <c r="N54" s="7"/>
    </row>
    <row r="55" spans="1:14" ht="13.5">
      <c r="A55" s="13" t="s">
        <v>101</v>
      </c>
      <c r="B55" s="68" t="s">
        <v>145</v>
      </c>
      <c r="C55" s="148"/>
      <c r="D55" s="17" t="s">
        <v>140</v>
      </c>
      <c r="E55" s="17" t="s">
        <v>140</v>
      </c>
      <c r="F55" s="43">
        <v>753</v>
      </c>
      <c r="G55" s="44">
        <v>1649</v>
      </c>
      <c r="H55" s="6"/>
      <c r="I55" s="6">
        <f>+F57+E57</f>
        <v>43641</v>
      </c>
      <c r="J55" s="6">
        <f>SUM(I53:I55)</f>
        <v>107904</v>
      </c>
      <c r="K55" s="6">
        <f>+J55-I49</f>
        <v>0</v>
      </c>
      <c r="L55" s="36"/>
      <c r="N55" s="7"/>
    </row>
    <row r="56" spans="1:14" ht="13.5">
      <c r="A56" s="13" t="s">
        <v>102</v>
      </c>
      <c r="B56" s="68" t="s">
        <v>146</v>
      </c>
      <c r="C56" s="148"/>
      <c r="D56" s="17" t="s">
        <v>140</v>
      </c>
      <c r="E56" s="43">
        <v>61024</v>
      </c>
      <c r="F56" s="17" t="s">
        <v>140</v>
      </c>
      <c r="G56" s="44">
        <v>837</v>
      </c>
      <c r="H56" s="6"/>
      <c r="I56" s="34">
        <f>+I49-I52</f>
        <v>0</v>
      </c>
      <c r="J56" s="34">
        <f>+I52-J55</f>
        <v>0</v>
      </c>
      <c r="K56" s="6"/>
      <c r="L56" s="36">
        <f aca="true" t="shared" si="3" ref="L56:L63">+D58-E58-F58-G58</f>
        <v>0</v>
      </c>
      <c r="N56" s="9"/>
    </row>
    <row r="57" spans="1:14" ht="25.5">
      <c r="A57" s="13" t="s">
        <v>103</v>
      </c>
      <c r="B57" s="68" t="s">
        <v>147</v>
      </c>
      <c r="C57" s="148"/>
      <c r="D57" s="17" t="s">
        <v>140</v>
      </c>
      <c r="E57" s="43">
        <v>43639</v>
      </c>
      <c r="F57" s="43">
        <v>2</v>
      </c>
      <c r="G57" s="40" t="s">
        <v>140</v>
      </c>
      <c r="H57" s="6"/>
      <c r="I57" s="6"/>
      <c r="J57" s="6"/>
      <c r="K57" s="6"/>
      <c r="L57" s="36">
        <f t="shared" si="3"/>
        <v>0</v>
      </c>
      <c r="N57" s="9"/>
    </row>
    <row r="58" spans="1:14" ht="12">
      <c r="A58" s="14" t="s">
        <v>104</v>
      </c>
      <c r="B58" s="72" t="s">
        <v>105</v>
      </c>
      <c r="C58" s="151" t="s">
        <v>15</v>
      </c>
      <c r="D58" s="43">
        <v>433556</v>
      </c>
      <c r="E58" s="43">
        <v>211131</v>
      </c>
      <c r="F58" s="43">
        <v>218360</v>
      </c>
      <c r="G58" s="44">
        <v>4065</v>
      </c>
      <c r="H58" s="6"/>
      <c r="I58" s="6"/>
      <c r="J58" s="6"/>
      <c r="K58" s="6"/>
      <c r="L58" s="36">
        <f t="shared" si="3"/>
        <v>0</v>
      </c>
      <c r="N58" s="9"/>
    </row>
    <row r="59" spans="1:14" ht="12">
      <c r="A59" s="8" t="s">
        <v>106</v>
      </c>
      <c r="B59" s="53" t="s">
        <v>107</v>
      </c>
      <c r="C59" s="146">
        <v>44</v>
      </c>
      <c r="D59" s="43">
        <v>433223</v>
      </c>
      <c r="E59" s="43">
        <v>210798</v>
      </c>
      <c r="F59" s="43">
        <v>218360</v>
      </c>
      <c r="G59" s="44">
        <v>4065</v>
      </c>
      <c r="H59" s="6"/>
      <c r="I59" s="6"/>
      <c r="J59" s="6"/>
      <c r="K59" s="6"/>
      <c r="L59" s="36">
        <f t="shared" si="3"/>
        <v>0</v>
      </c>
      <c r="N59" s="7"/>
    </row>
    <row r="60" spans="1:14" s="20" customFormat="1" ht="24">
      <c r="A60" s="15" t="s">
        <v>108</v>
      </c>
      <c r="B60" s="75" t="s">
        <v>109</v>
      </c>
      <c r="C60" s="142">
        <v>45</v>
      </c>
      <c r="D60" s="43">
        <v>333</v>
      </c>
      <c r="E60" s="43">
        <v>333</v>
      </c>
      <c r="F60" s="43">
        <v>0</v>
      </c>
      <c r="G60" s="44">
        <v>0</v>
      </c>
      <c r="H60" s="19"/>
      <c r="I60" s="19"/>
      <c r="J60" s="19"/>
      <c r="K60" s="19"/>
      <c r="L60" s="36">
        <f t="shared" si="3"/>
        <v>0</v>
      </c>
      <c r="N60" s="22"/>
    </row>
    <row r="61" spans="1:14" ht="24">
      <c r="A61" s="5" t="s">
        <v>123</v>
      </c>
      <c r="B61" s="48" t="s">
        <v>110</v>
      </c>
      <c r="C61" s="148">
        <v>46</v>
      </c>
      <c r="D61" s="43">
        <v>-18679</v>
      </c>
      <c r="E61" s="43">
        <v>1341</v>
      </c>
      <c r="F61" s="43">
        <v>-20023</v>
      </c>
      <c r="G61" s="44">
        <v>3</v>
      </c>
      <c r="H61" s="6"/>
      <c r="I61" s="6"/>
      <c r="J61" s="6"/>
      <c r="K61" s="6"/>
      <c r="L61" s="36">
        <f t="shared" si="3"/>
        <v>2.801243681460619E-10</v>
      </c>
      <c r="N61" s="9"/>
    </row>
    <row r="62" spans="1:14" ht="24">
      <c r="A62" s="12" t="s">
        <v>111</v>
      </c>
      <c r="B62" s="65" t="s">
        <v>112</v>
      </c>
      <c r="C62" s="150" t="s">
        <v>16</v>
      </c>
      <c r="D62" s="43">
        <v>414877</v>
      </c>
      <c r="E62" s="43">
        <v>212472</v>
      </c>
      <c r="F62" s="43">
        <v>198337</v>
      </c>
      <c r="G62" s="44">
        <v>4068</v>
      </c>
      <c r="H62" s="6"/>
      <c r="I62" s="6"/>
      <c r="J62" s="6"/>
      <c r="K62" s="6"/>
      <c r="L62" s="36">
        <f t="shared" si="3"/>
        <v>-1051380</v>
      </c>
      <c r="N62" s="9"/>
    </row>
    <row r="63" spans="1:14" ht="12">
      <c r="A63" s="24" t="s">
        <v>113</v>
      </c>
      <c r="B63" s="78" t="s">
        <v>114</v>
      </c>
      <c r="C63" s="147" t="s">
        <v>17</v>
      </c>
      <c r="D63" s="43">
        <v>-399680.00299999985</v>
      </c>
      <c r="E63" s="43">
        <v>-349008</v>
      </c>
      <c r="F63" s="43">
        <v>-35845</v>
      </c>
      <c r="G63" s="44">
        <v>-14827.003000000132</v>
      </c>
      <c r="H63" s="6"/>
      <c r="I63" s="6"/>
      <c r="J63" s="6"/>
      <c r="K63" s="6"/>
      <c r="L63" s="36">
        <f t="shared" si="3"/>
        <v>-1051379.9999999995</v>
      </c>
      <c r="N63" s="9"/>
    </row>
    <row r="64" spans="1:14" ht="36">
      <c r="A64" s="24" t="s">
        <v>115</v>
      </c>
      <c r="B64" s="65" t="s">
        <v>116</v>
      </c>
      <c r="C64" s="150" t="s">
        <v>18</v>
      </c>
      <c r="D64" s="43">
        <v>6294738.403</v>
      </c>
      <c r="E64" s="43">
        <v>3959658</v>
      </c>
      <c r="F64" s="43">
        <v>1573162</v>
      </c>
      <c r="G64" s="44">
        <v>1813298.403</v>
      </c>
      <c r="H64" s="6"/>
      <c r="I64" s="6"/>
      <c r="J64" s="6"/>
      <c r="K64" s="6"/>
      <c r="L64" s="36">
        <f>+D66-E66-F66-G66</f>
        <v>-2628</v>
      </c>
      <c r="N64" s="9"/>
    </row>
    <row r="65" spans="1:14" ht="24">
      <c r="A65" s="24" t="s">
        <v>117</v>
      </c>
      <c r="B65" s="65" t="s">
        <v>118</v>
      </c>
      <c r="C65" s="150" t="s">
        <v>19</v>
      </c>
      <c r="D65" s="43">
        <v>5895058.4</v>
      </c>
      <c r="E65" s="43">
        <v>3610650</v>
      </c>
      <c r="F65" s="43">
        <v>1537317</v>
      </c>
      <c r="G65" s="44">
        <v>1798471.4</v>
      </c>
      <c r="H65" s="6"/>
      <c r="I65" s="6"/>
      <c r="J65" s="6"/>
      <c r="K65" s="6"/>
      <c r="L65" s="36">
        <f>+D67-E67-F67-G67</f>
        <v>-2.9103830456733704E-11</v>
      </c>
      <c r="N65" s="9"/>
    </row>
    <row r="66" spans="1:12" ht="27">
      <c r="A66" s="25" t="s">
        <v>124</v>
      </c>
      <c r="B66" s="81" t="s">
        <v>149</v>
      </c>
      <c r="C66" s="143">
        <v>51</v>
      </c>
      <c r="D66" s="43">
        <v>717853</v>
      </c>
      <c r="E66" s="43">
        <v>714866</v>
      </c>
      <c r="F66" s="43">
        <v>5180</v>
      </c>
      <c r="G66" s="44">
        <v>435</v>
      </c>
      <c r="H66" s="4"/>
      <c r="I66" s="4"/>
      <c r="J66" s="4"/>
      <c r="K66" s="4"/>
      <c r="L66" s="36">
        <f>+D68-E68-F68-G68</f>
        <v>0</v>
      </c>
    </row>
    <row r="67" spans="1:7" ht="26.25" thickBot="1">
      <c r="A67" s="26" t="s">
        <v>125</v>
      </c>
      <c r="B67" s="83" t="s">
        <v>150</v>
      </c>
      <c r="C67" s="152">
        <v>52</v>
      </c>
      <c r="D67" s="45">
        <v>-392332.003</v>
      </c>
      <c r="E67" s="45">
        <v>-341660</v>
      </c>
      <c r="F67" s="45">
        <v>-35845</v>
      </c>
      <c r="G67" s="46">
        <v>-14827.002999999997</v>
      </c>
    </row>
    <row r="68" spans="3:7" ht="12">
      <c r="C68" s="16"/>
      <c r="D68" s="16"/>
      <c r="E68" s="23"/>
      <c r="F68" s="16"/>
      <c r="G68" s="16"/>
    </row>
    <row r="69" spans="1:7" ht="12">
      <c r="A69" s="3" t="s">
        <v>153</v>
      </c>
      <c r="D69" s="16"/>
      <c r="E69" s="23"/>
      <c r="F69" s="16"/>
      <c r="G69" s="16"/>
    </row>
    <row r="70" spans="1:7" ht="12">
      <c r="A70" s="3" t="s">
        <v>154</v>
      </c>
      <c r="D70" s="16"/>
      <c r="E70" s="23"/>
      <c r="F70" s="16"/>
      <c r="G70" s="16"/>
    </row>
    <row r="71" spans="4:7" ht="11.25" customHeight="1">
      <c r="D71" s="16"/>
      <c r="E71" s="23"/>
      <c r="F71" s="16"/>
      <c r="G71" s="16"/>
    </row>
    <row r="72" spans="1:7" ht="12">
      <c r="A72" s="135" t="s">
        <v>166</v>
      </c>
      <c r="D72" s="18"/>
      <c r="E72" s="18"/>
      <c r="F72" s="18"/>
      <c r="G72" s="18"/>
    </row>
    <row r="73" spans="1:6" ht="12.75">
      <c r="A73" s="164"/>
      <c r="B73" s="165"/>
      <c r="C73" s="165"/>
      <c r="D73" s="165"/>
      <c r="E73" s="165"/>
      <c r="F73" s="165"/>
    </row>
    <row r="74" spans="4:7" ht="12">
      <c r="D74" s="23"/>
      <c r="E74" s="23"/>
      <c r="F74" s="23"/>
      <c r="G74" s="23"/>
    </row>
    <row r="75" spans="3:5" ht="12">
      <c r="C75" s="33"/>
      <c r="D75" s="32"/>
      <c r="E75" s="16"/>
    </row>
    <row r="76" spans="3:5" ht="12">
      <c r="C76" s="33"/>
      <c r="D76" s="31"/>
      <c r="E76" s="16"/>
    </row>
    <row r="77" ht="12">
      <c r="E77" s="16"/>
    </row>
    <row r="78" spans="4:7" ht="12">
      <c r="D78" s="32"/>
      <c r="E78" s="32"/>
      <c r="F78" s="32"/>
      <c r="G78" s="32"/>
    </row>
    <row r="79" spans="3:5" ht="12">
      <c r="C79" s="33"/>
      <c r="D79" s="32"/>
      <c r="E79" s="16"/>
    </row>
    <row r="80" spans="3:5" ht="12">
      <c r="C80" s="33"/>
      <c r="D80" s="32"/>
      <c r="E80" s="16"/>
    </row>
    <row r="81" spans="3:5" ht="12">
      <c r="C81" s="33"/>
      <c r="D81" s="32"/>
      <c r="E81" s="16"/>
    </row>
    <row r="82" ht="12">
      <c r="E82" s="16"/>
    </row>
    <row r="83" ht="12">
      <c r="E83" s="16"/>
    </row>
    <row r="84" ht="12">
      <c r="E84" s="16"/>
    </row>
    <row r="85" ht="12">
      <c r="E85" s="16"/>
    </row>
    <row r="89" ht="12">
      <c r="D89" s="126"/>
    </row>
  </sheetData>
  <mergeCells count="9">
    <mergeCell ref="A1:G1"/>
    <mergeCell ref="G4:G5"/>
    <mergeCell ref="E3:G3"/>
    <mergeCell ref="A73:F73"/>
    <mergeCell ref="A3:C3"/>
    <mergeCell ref="A4:C5"/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N85"/>
  <sheetViews>
    <sheetView zoomScale="90" zoomScaleNormal="90" workbookViewId="0" topLeftCell="A1">
      <selection activeCell="A1" sqref="A1:G1"/>
    </sheetView>
  </sheetViews>
  <sheetFormatPr defaultColWidth="9.140625" defaultRowHeight="12.75"/>
  <cols>
    <col min="1" max="1" width="18.00390625" style="3" customWidth="1"/>
    <col min="2" max="2" width="56.28125" style="3" customWidth="1"/>
    <col min="3" max="3" width="15.28125" style="3" customWidth="1"/>
    <col min="4" max="4" width="25.7109375" style="3" customWidth="1"/>
    <col min="5" max="7" width="25.57421875" style="3" customWidth="1"/>
    <col min="8" max="8" width="3.7109375" style="3" hidden="1" customWidth="1"/>
    <col min="9" max="11" width="16.28125" style="3" hidden="1" customWidth="1"/>
    <col min="12" max="12" width="9.7109375" style="16" hidden="1" customWidth="1"/>
    <col min="13" max="13" width="9.140625" style="3" customWidth="1"/>
    <col min="14" max="14" width="50.140625" style="4" customWidth="1"/>
    <col min="15" max="16384" width="9.140625" style="3" customWidth="1"/>
  </cols>
  <sheetData>
    <row r="1" spans="1:7" ht="15">
      <c r="A1" s="157" t="s">
        <v>159</v>
      </c>
      <c r="B1" s="157"/>
      <c r="C1" s="157"/>
      <c r="D1" s="157"/>
      <c r="E1" s="157"/>
      <c r="F1" s="157"/>
      <c r="G1" s="157"/>
    </row>
    <row r="2" ht="12" customHeight="1" thickBot="1">
      <c r="G2" s="144" t="s">
        <v>156</v>
      </c>
    </row>
    <row r="3" spans="1:14" s="2" customFormat="1" ht="16.5" thickBot="1">
      <c r="A3" s="166"/>
      <c r="B3" s="158"/>
      <c r="C3" s="159"/>
      <c r="D3" s="141"/>
      <c r="E3" s="158" t="s">
        <v>151</v>
      </c>
      <c r="F3" s="158"/>
      <c r="G3" s="159"/>
      <c r="L3" s="37"/>
      <c r="N3" s="1"/>
    </row>
    <row r="4" spans="1:12" s="29" customFormat="1" ht="12.75">
      <c r="A4" s="167"/>
      <c r="B4" s="168"/>
      <c r="C4" s="169"/>
      <c r="D4" s="160" t="s">
        <v>142</v>
      </c>
      <c r="E4" s="160" t="s">
        <v>121</v>
      </c>
      <c r="F4" s="160" t="s">
        <v>143</v>
      </c>
      <c r="G4" s="160" t="s">
        <v>144</v>
      </c>
      <c r="H4" s="27"/>
      <c r="I4" s="27"/>
      <c r="J4" s="30"/>
      <c r="K4" s="28"/>
      <c r="L4" s="38"/>
    </row>
    <row r="5" spans="1:14" ht="12.75" thickBot="1">
      <c r="A5" s="170"/>
      <c r="B5" s="171"/>
      <c r="C5" s="172"/>
      <c r="D5" s="161"/>
      <c r="E5" s="161"/>
      <c r="F5" s="161"/>
      <c r="G5" s="161"/>
      <c r="H5" s="6"/>
      <c r="I5" s="6"/>
      <c r="J5" s="6"/>
      <c r="K5" s="6"/>
      <c r="L5" s="36">
        <f aca="true" t="shared" si="0" ref="L5:L22">+D7-E7-F7-G7</f>
        <v>0</v>
      </c>
      <c r="N5" s="7"/>
    </row>
    <row r="6" spans="1:14" ht="13.5" thickBot="1">
      <c r="A6" s="87" t="s">
        <v>141</v>
      </c>
      <c r="B6" s="88" t="s">
        <v>26</v>
      </c>
      <c r="C6" s="89" t="s">
        <v>122</v>
      </c>
      <c r="D6" s="90" t="s">
        <v>135</v>
      </c>
      <c r="E6" s="90" t="s">
        <v>136</v>
      </c>
      <c r="F6" s="90" t="s">
        <v>137</v>
      </c>
      <c r="G6" s="91" t="s">
        <v>138</v>
      </c>
      <c r="H6" s="6"/>
      <c r="I6" s="6"/>
      <c r="J6" s="6"/>
      <c r="K6" s="6"/>
      <c r="L6" s="36">
        <f t="shared" si="0"/>
        <v>0</v>
      </c>
      <c r="N6" s="9"/>
    </row>
    <row r="7" spans="1:14" ht="12">
      <c r="A7" s="5" t="s">
        <v>27</v>
      </c>
      <c r="B7" s="48" t="s">
        <v>28</v>
      </c>
      <c r="C7" s="145" t="s">
        <v>0</v>
      </c>
      <c r="D7" s="41">
        <v>2522134</v>
      </c>
      <c r="E7" s="41">
        <v>1307022</v>
      </c>
      <c r="F7" s="41">
        <v>1177948</v>
      </c>
      <c r="G7" s="42">
        <v>37164</v>
      </c>
      <c r="H7" s="6"/>
      <c r="I7" s="6"/>
      <c r="J7" s="6"/>
      <c r="K7" s="6"/>
      <c r="L7" s="36">
        <f t="shared" si="0"/>
        <v>0</v>
      </c>
      <c r="N7" s="9"/>
    </row>
    <row r="8" spans="1:14" ht="12">
      <c r="A8" s="8" t="s">
        <v>29</v>
      </c>
      <c r="B8" s="53" t="s">
        <v>30</v>
      </c>
      <c r="C8" s="146">
        <v>2</v>
      </c>
      <c r="D8" s="43">
        <v>0</v>
      </c>
      <c r="E8" s="43">
        <v>0</v>
      </c>
      <c r="F8" s="43">
        <v>0</v>
      </c>
      <c r="G8" s="44">
        <v>0</v>
      </c>
      <c r="H8" s="6"/>
      <c r="I8" s="6"/>
      <c r="J8" s="6"/>
      <c r="K8" s="6"/>
      <c r="L8" s="36">
        <f t="shared" si="0"/>
        <v>0</v>
      </c>
      <c r="N8" s="7"/>
    </row>
    <row r="9" spans="1:14" ht="12">
      <c r="A9" s="10" t="s">
        <v>31</v>
      </c>
      <c r="B9" s="58" t="s">
        <v>32</v>
      </c>
      <c r="C9" s="147" t="s">
        <v>1</v>
      </c>
      <c r="D9" s="43">
        <v>2522134</v>
      </c>
      <c r="E9" s="43">
        <v>1307022</v>
      </c>
      <c r="F9" s="43">
        <v>1177948</v>
      </c>
      <c r="G9" s="44">
        <v>37164</v>
      </c>
      <c r="H9" s="6"/>
      <c r="I9" s="6"/>
      <c r="J9" s="6"/>
      <c r="K9" s="6"/>
      <c r="L9" s="36">
        <f t="shared" si="0"/>
        <v>0</v>
      </c>
      <c r="N9" s="7"/>
    </row>
    <row r="10" spans="1:14" s="20" customFormat="1" ht="12">
      <c r="A10" s="5" t="s">
        <v>33</v>
      </c>
      <c r="B10" s="48" t="s">
        <v>34</v>
      </c>
      <c r="C10" s="148">
        <v>4</v>
      </c>
      <c r="D10" s="43">
        <v>352932</v>
      </c>
      <c r="E10" s="43">
        <v>185061</v>
      </c>
      <c r="F10" s="43">
        <v>166832</v>
      </c>
      <c r="G10" s="44">
        <v>1039</v>
      </c>
      <c r="H10" s="19"/>
      <c r="I10" s="19"/>
      <c r="J10" s="19"/>
      <c r="K10" s="19"/>
      <c r="L10" s="36">
        <f t="shared" si="0"/>
        <v>0</v>
      </c>
      <c r="N10" s="21"/>
    </row>
    <row r="11" spans="1:14" ht="12">
      <c r="A11" s="11" t="s">
        <v>35</v>
      </c>
      <c r="B11" s="62" t="s">
        <v>36</v>
      </c>
      <c r="C11" s="149">
        <v>5</v>
      </c>
      <c r="D11" s="43">
        <v>2169202</v>
      </c>
      <c r="E11" s="43">
        <v>1121961</v>
      </c>
      <c r="F11" s="43">
        <v>1011116</v>
      </c>
      <c r="G11" s="44">
        <v>36125</v>
      </c>
      <c r="H11" s="6"/>
      <c r="I11" s="6"/>
      <c r="J11" s="6"/>
      <c r="K11" s="6"/>
      <c r="L11" s="36">
        <f t="shared" si="0"/>
        <v>0</v>
      </c>
      <c r="N11" s="7"/>
    </row>
    <row r="12" spans="1:14" ht="24">
      <c r="A12" s="12" t="s">
        <v>37</v>
      </c>
      <c r="B12" s="65" t="s">
        <v>38</v>
      </c>
      <c r="C12" s="150" t="s">
        <v>2</v>
      </c>
      <c r="D12" s="43">
        <v>352932</v>
      </c>
      <c r="E12" s="43">
        <v>185061</v>
      </c>
      <c r="F12" s="43">
        <v>166832</v>
      </c>
      <c r="G12" s="44">
        <v>1039</v>
      </c>
      <c r="H12" s="6"/>
      <c r="I12" s="6"/>
      <c r="J12" s="6"/>
      <c r="K12" s="6"/>
      <c r="L12" s="36">
        <f t="shared" si="0"/>
        <v>0</v>
      </c>
      <c r="N12" s="7"/>
    </row>
    <row r="13" spans="1:14" ht="12">
      <c r="A13" s="12" t="s">
        <v>39</v>
      </c>
      <c r="B13" s="65" t="s">
        <v>40</v>
      </c>
      <c r="C13" s="150">
        <v>7</v>
      </c>
      <c r="D13" s="43">
        <v>794591</v>
      </c>
      <c r="E13" s="43">
        <v>394662</v>
      </c>
      <c r="F13" s="43">
        <v>384259</v>
      </c>
      <c r="G13" s="44">
        <v>15670</v>
      </c>
      <c r="H13" s="6"/>
      <c r="I13" s="6"/>
      <c r="J13" s="6"/>
      <c r="K13" s="6"/>
      <c r="L13" s="36">
        <f t="shared" si="0"/>
        <v>0</v>
      </c>
      <c r="N13" s="7"/>
    </row>
    <row r="14" spans="1:14" ht="12">
      <c r="A14" s="12" t="s">
        <v>41</v>
      </c>
      <c r="B14" s="65" t="s">
        <v>42</v>
      </c>
      <c r="C14" s="150" t="s">
        <v>3</v>
      </c>
      <c r="D14" s="43">
        <v>1727543</v>
      </c>
      <c r="E14" s="43">
        <v>912360</v>
      </c>
      <c r="F14" s="43">
        <v>793689</v>
      </c>
      <c r="G14" s="44">
        <v>21494</v>
      </c>
      <c r="H14" s="6"/>
      <c r="I14" s="6"/>
      <c r="J14" s="6"/>
      <c r="K14" s="6"/>
      <c r="L14" s="36">
        <f t="shared" si="0"/>
        <v>0</v>
      </c>
      <c r="N14" s="7"/>
    </row>
    <row r="15" spans="1:14" ht="12">
      <c r="A15" s="12" t="s">
        <v>43</v>
      </c>
      <c r="B15" s="65" t="s">
        <v>44</v>
      </c>
      <c r="C15" s="150">
        <v>9</v>
      </c>
      <c r="D15" s="43">
        <v>490254</v>
      </c>
      <c r="E15" s="43">
        <v>341826</v>
      </c>
      <c r="F15" s="43">
        <v>146067</v>
      </c>
      <c r="G15" s="44">
        <v>2361</v>
      </c>
      <c r="H15" s="6"/>
      <c r="I15" s="6"/>
      <c r="J15" s="6"/>
      <c r="K15" s="6"/>
      <c r="L15" s="36">
        <f t="shared" si="0"/>
        <v>0</v>
      </c>
      <c r="N15" s="7"/>
    </row>
    <row r="16" spans="1:14" ht="12">
      <c r="A16" s="12" t="s">
        <v>45</v>
      </c>
      <c r="B16" s="65" t="s">
        <v>46</v>
      </c>
      <c r="C16" s="150" t="s">
        <v>4</v>
      </c>
      <c r="D16" s="43">
        <v>1237289</v>
      </c>
      <c r="E16" s="43">
        <v>570534</v>
      </c>
      <c r="F16" s="43">
        <v>647622</v>
      </c>
      <c r="G16" s="44">
        <v>19133</v>
      </c>
      <c r="H16" s="6"/>
      <c r="I16" s="6"/>
      <c r="J16" s="6"/>
      <c r="K16" s="6"/>
      <c r="L16" s="36">
        <f t="shared" si="0"/>
        <v>0</v>
      </c>
      <c r="N16" s="7"/>
    </row>
    <row r="17" spans="1:14" ht="12">
      <c r="A17" s="12" t="s">
        <v>47</v>
      </c>
      <c r="B17" s="65" t="s">
        <v>48</v>
      </c>
      <c r="C17" s="150">
        <v>11</v>
      </c>
      <c r="D17" s="43">
        <v>1237289</v>
      </c>
      <c r="E17" s="43">
        <v>570534</v>
      </c>
      <c r="F17" s="43">
        <v>647622</v>
      </c>
      <c r="G17" s="44">
        <v>19133</v>
      </c>
      <c r="H17" s="6"/>
      <c r="I17" s="6"/>
      <c r="J17" s="6"/>
      <c r="K17" s="6"/>
      <c r="L17" s="36">
        <f t="shared" si="0"/>
        <v>0</v>
      </c>
      <c r="N17" s="7"/>
    </row>
    <row r="18" spans="1:14" ht="12">
      <c r="A18" s="12" t="s">
        <v>49</v>
      </c>
      <c r="B18" s="65" t="s">
        <v>50</v>
      </c>
      <c r="C18" s="150">
        <v>12</v>
      </c>
      <c r="D18" s="43">
        <v>0</v>
      </c>
      <c r="E18" s="43">
        <v>0</v>
      </c>
      <c r="F18" s="43">
        <v>0</v>
      </c>
      <c r="G18" s="44">
        <v>0</v>
      </c>
      <c r="H18" s="6"/>
      <c r="I18" s="6"/>
      <c r="J18" s="6"/>
      <c r="K18" s="6"/>
      <c r="L18" s="36">
        <f t="shared" si="0"/>
        <v>0</v>
      </c>
      <c r="N18" s="7"/>
    </row>
    <row r="19" spans="1:14" ht="12">
      <c r="A19" s="12" t="s">
        <v>51</v>
      </c>
      <c r="B19" s="65" t="s">
        <v>52</v>
      </c>
      <c r="C19" s="150">
        <v>13</v>
      </c>
      <c r="D19" s="43">
        <v>0</v>
      </c>
      <c r="E19" s="43">
        <v>0</v>
      </c>
      <c r="F19" s="43">
        <v>0</v>
      </c>
      <c r="G19" s="44">
        <v>0</v>
      </c>
      <c r="H19" s="6"/>
      <c r="I19" s="6"/>
      <c r="J19" s="6"/>
      <c r="K19" s="6"/>
      <c r="L19" s="36">
        <f t="shared" si="0"/>
        <v>0</v>
      </c>
      <c r="N19" s="9"/>
    </row>
    <row r="20" spans="1:14" ht="12">
      <c r="A20" s="12" t="s">
        <v>53</v>
      </c>
      <c r="B20" s="65" t="s">
        <v>54</v>
      </c>
      <c r="C20" s="150" t="s">
        <v>5</v>
      </c>
      <c r="D20" s="43">
        <v>0</v>
      </c>
      <c r="E20" s="43">
        <v>0</v>
      </c>
      <c r="F20" s="43">
        <v>0</v>
      </c>
      <c r="G20" s="44">
        <v>0</v>
      </c>
      <c r="H20" s="6"/>
      <c r="I20" s="6">
        <f>+G22+F22+E22-D22</f>
        <v>3245</v>
      </c>
      <c r="J20" s="6" t="s">
        <v>20</v>
      </c>
      <c r="K20" s="6"/>
      <c r="L20" s="36">
        <f t="shared" si="0"/>
        <v>-3245</v>
      </c>
      <c r="N20" s="9"/>
    </row>
    <row r="21" spans="1:14" ht="12">
      <c r="A21" s="12" t="s">
        <v>55</v>
      </c>
      <c r="B21" s="65" t="s">
        <v>56</v>
      </c>
      <c r="C21" s="150">
        <v>15</v>
      </c>
      <c r="D21" s="43">
        <v>1855417</v>
      </c>
      <c r="E21" s="43">
        <v>1647421</v>
      </c>
      <c r="F21" s="43">
        <v>207996</v>
      </c>
      <c r="G21" s="44">
        <v>0</v>
      </c>
      <c r="H21" s="6"/>
      <c r="I21" s="6"/>
      <c r="J21" s="6"/>
      <c r="K21" s="6"/>
      <c r="L21" s="36">
        <f t="shared" si="0"/>
        <v>0</v>
      </c>
      <c r="N21" s="7"/>
    </row>
    <row r="22" spans="1:14" ht="13.5">
      <c r="A22" s="12" t="s">
        <v>57</v>
      </c>
      <c r="B22" s="65" t="s">
        <v>126</v>
      </c>
      <c r="C22" s="150">
        <v>16</v>
      </c>
      <c r="D22" s="43">
        <v>125992</v>
      </c>
      <c r="E22" s="43">
        <v>86689</v>
      </c>
      <c r="F22" s="43">
        <v>40115</v>
      </c>
      <c r="G22" s="44">
        <v>2433</v>
      </c>
      <c r="H22" s="6"/>
      <c r="I22" s="6">
        <f>+G24+F24+E24-D24</f>
        <v>3245</v>
      </c>
      <c r="J22" s="6" t="s">
        <v>21</v>
      </c>
      <c r="K22" s="6"/>
      <c r="L22" s="36">
        <f t="shared" si="0"/>
        <v>-3245</v>
      </c>
      <c r="N22" s="7"/>
    </row>
    <row r="23" spans="1:14" ht="12">
      <c r="A23" s="12" t="s">
        <v>58</v>
      </c>
      <c r="B23" s="65" t="s">
        <v>59</v>
      </c>
      <c r="C23" s="150">
        <v>17</v>
      </c>
      <c r="D23" s="43">
        <v>220217</v>
      </c>
      <c r="E23" s="43">
        <v>205988</v>
      </c>
      <c r="F23" s="43">
        <v>14229</v>
      </c>
      <c r="G23" s="44">
        <v>0</v>
      </c>
      <c r="H23" s="6"/>
      <c r="I23" s="6">
        <f>+F25+G25</f>
        <v>1853</v>
      </c>
      <c r="J23" s="6"/>
      <c r="K23" s="6"/>
      <c r="L23" s="36"/>
      <c r="N23" s="7"/>
    </row>
    <row r="24" spans="1:14" ht="13.5">
      <c r="A24" s="5" t="s">
        <v>57</v>
      </c>
      <c r="B24" s="48" t="s">
        <v>127</v>
      </c>
      <c r="C24" s="148" t="s">
        <v>6</v>
      </c>
      <c r="D24" s="43">
        <v>840898</v>
      </c>
      <c r="E24" s="43">
        <v>833501</v>
      </c>
      <c r="F24" s="43">
        <v>10066</v>
      </c>
      <c r="G24" s="44">
        <v>576</v>
      </c>
      <c r="H24" s="6"/>
      <c r="I24" s="6">
        <f>+G26+E26</f>
        <v>1392</v>
      </c>
      <c r="J24" s="6"/>
      <c r="K24" s="6"/>
      <c r="L24" s="36"/>
      <c r="N24" s="7"/>
    </row>
    <row r="25" spans="1:14" ht="13.5">
      <c r="A25" s="13" t="s">
        <v>60</v>
      </c>
      <c r="B25" s="68" t="s">
        <v>145</v>
      </c>
      <c r="C25" s="148"/>
      <c r="D25" s="17" t="s">
        <v>140</v>
      </c>
      <c r="E25" s="17" t="s">
        <v>140</v>
      </c>
      <c r="F25" s="43">
        <v>1280</v>
      </c>
      <c r="G25" s="44">
        <v>573</v>
      </c>
      <c r="H25" s="6"/>
      <c r="I25" s="6">
        <f>+F27+E27</f>
        <v>0</v>
      </c>
      <c r="J25" s="6">
        <f>SUM(I23:I25)</f>
        <v>3245</v>
      </c>
      <c r="K25" s="6"/>
      <c r="L25" s="36"/>
      <c r="N25" s="7"/>
    </row>
    <row r="26" spans="1:14" ht="13.5">
      <c r="A26" s="13" t="s">
        <v>61</v>
      </c>
      <c r="B26" s="68" t="s">
        <v>146</v>
      </c>
      <c r="C26" s="148"/>
      <c r="D26" s="17" t="s">
        <v>140</v>
      </c>
      <c r="E26" s="43">
        <v>1392</v>
      </c>
      <c r="F26" s="17" t="s">
        <v>140</v>
      </c>
      <c r="G26" s="44">
        <v>0</v>
      </c>
      <c r="H26" s="6"/>
      <c r="I26" s="34">
        <f>+I20-I22</f>
        <v>0</v>
      </c>
      <c r="J26" s="34">
        <f>+I22-J25</f>
        <v>0</v>
      </c>
      <c r="K26" s="6"/>
      <c r="L26" s="36">
        <f aca="true" t="shared" si="1" ref="L26:L38">+D28-E28-F28-G28</f>
        <v>-3245</v>
      </c>
      <c r="N26" s="9"/>
    </row>
    <row r="27" spans="1:14" ht="25.5">
      <c r="A27" s="13" t="s">
        <v>62</v>
      </c>
      <c r="B27" s="68" t="s">
        <v>147</v>
      </c>
      <c r="C27" s="148"/>
      <c r="D27" s="17" t="s">
        <v>140</v>
      </c>
      <c r="E27" s="43">
        <v>0</v>
      </c>
      <c r="F27" s="43">
        <v>0</v>
      </c>
      <c r="G27" s="40" t="s">
        <v>140</v>
      </c>
      <c r="H27" s="6"/>
      <c r="I27" s="6"/>
      <c r="J27" s="6"/>
      <c r="K27" s="6"/>
      <c r="L27" s="36">
        <f t="shared" si="1"/>
        <v>0</v>
      </c>
      <c r="N27" s="9"/>
    </row>
    <row r="28" spans="1:14" ht="13.5">
      <c r="A28" s="8" t="s">
        <v>63</v>
      </c>
      <c r="B28" s="53" t="s">
        <v>128</v>
      </c>
      <c r="C28" s="146">
        <v>19</v>
      </c>
      <c r="D28" s="43">
        <v>840898</v>
      </c>
      <c r="E28" s="43">
        <v>833501</v>
      </c>
      <c r="F28" s="43">
        <v>10066</v>
      </c>
      <c r="G28" s="44">
        <v>576</v>
      </c>
      <c r="H28" s="6"/>
      <c r="I28" s="6"/>
      <c r="J28" s="6"/>
      <c r="K28" s="6"/>
      <c r="L28" s="36">
        <f t="shared" si="1"/>
        <v>0</v>
      </c>
      <c r="N28" s="9"/>
    </row>
    <row r="29" spans="1:14" ht="24">
      <c r="A29" s="12" t="s">
        <v>64</v>
      </c>
      <c r="B29" s="48" t="s">
        <v>129</v>
      </c>
      <c r="C29" s="148">
        <v>20</v>
      </c>
      <c r="D29" s="43">
        <v>0</v>
      </c>
      <c r="E29" s="43">
        <v>0</v>
      </c>
      <c r="F29" s="43">
        <v>0</v>
      </c>
      <c r="G29" s="44">
        <v>0</v>
      </c>
      <c r="H29" s="6"/>
      <c r="I29" s="6"/>
      <c r="J29" s="6"/>
      <c r="K29" s="6"/>
      <c r="L29" s="36">
        <f t="shared" si="1"/>
        <v>0</v>
      </c>
      <c r="N29" s="7"/>
    </row>
    <row r="30" spans="1:14" ht="24">
      <c r="A30" s="12" t="s">
        <v>65</v>
      </c>
      <c r="B30" s="65" t="s">
        <v>66</v>
      </c>
      <c r="C30" s="150" t="s">
        <v>7</v>
      </c>
      <c r="D30" s="43">
        <v>920294</v>
      </c>
      <c r="E30" s="43">
        <v>694621</v>
      </c>
      <c r="F30" s="43">
        <v>223816</v>
      </c>
      <c r="G30" s="44">
        <v>1857</v>
      </c>
      <c r="H30" s="6"/>
      <c r="I30" s="6"/>
      <c r="J30" s="6"/>
      <c r="K30" s="6"/>
      <c r="L30" s="36">
        <f t="shared" si="1"/>
        <v>0</v>
      </c>
      <c r="N30" s="7"/>
    </row>
    <row r="31" spans="1:14" ht="12">
      <c r="A31" s="12" t="s">
        <v>67</v>
      </c>
      <c r="B31" s="65" t="s">
        <v>68</v>
      </c>
      <c r="C31" s="150">
        <v>22</v>
      </c>
      <c r="D31" s="43">
        <v>1084794</v>
      </c>
      <c r="E31" s="43">
        <v>867592</v>
      </c>
      <c r="F31" s="43">
        <v>217202</v>
      </c>
      <c r="G31" s="44">
        <v>0</v>
      </c>
      <c r="H31" s="6"/>
      <c r="I31" s="6"/>
      <c r="J31" s="6"/>
      <c r="K31" s="6"/>
      <c r="L31" s="36">
        <f t="shared" si="1"/>
        <v>0</v>
      </c>
      <c r="N31" s="7"/>
    </row>
    <row r="32" spans="1:14" ht="12">
      <c r="A32" s="5" t="s">
        <v>69</v>
      </c>
      <c r="B32" s="48" t="s">
        <v>70</v>
      </c>
      <c r="C32" s="148" t="s">
        <v>8</v>
      </c>
      <c r="D32" s="43">
        <v>1519360</v>
      </c>
      <c r="E32" s="43">
        <v>127085</v>
      </c>
      <c r="F32" s="43">
        <v>3720</v>
      </c>
      <c r="G32" s="44">
        <v>1388555</v>
      </c>
      <c r="H32" s="6"/>
      <c r="I32" s="6"/>
      <c r="J32" s="6"/>
      <c r="K32" s="6"/>
      <c r="L32" s="36">
        <f t="shared" si="1"/>
        <v>0</v>
      </c>
      <c r="N32" s="7"/>
    </row>
    <row r="33" spans="1:14" ht="12">
      <c r="A33" s="8" t="s">
        <v>71</v>
      </c>
      <c r="B33" s="53" t="s">
        <v>72</v>
      </c>
      <c r="C33" s="146">
        <v>24</v>
      </c>
      <c r="D33" s="43">
        <v>1509714</v>
      </c>
      <c r="E33" s="43">
        <v>121336</v>
      </c>
      <c r="F33" s="43">
        <v>0</v>
      </c>
      <c r="G33" s="44">
        <v>1388378</v>
      </c>
      <c r="H33" s="6"/>
      <c r="I33" s="6">
        <f>+G35+F35+E35-D35</f>
        <v>889338</v>
      </c>
      <c r="J33" s="6" t="s">
        <v>22</v>
      </c>
      <c r="K33" s="6"/>
      <c r="L33" s="36">
        <f t="shared" si="1"/>
        <v>-889338</v>
      </c>
      <c r="N33" s="7"/>
    </row>
    <row r="34" spans="1:14" ht="12">
      <c r="A34" s="5" t="s">
        <v>73</v>
      </c>
      <c r="B34" s="48" t="s">
        <v>74</v>
      </c>
      <c r="C34" s="148">
        <v>25</v>
      </c>
      <c r="D34" s="43">
        <v>9646</v>
      </c>
      <c r="E34" s="43">
        <v>5749</v>
      </c>
      <c r="F34" s="43">
        <v>3720</v>
      </c>
      <c r="G34" s="44">
        <v>177</v>
      </c>
      <c r="H34" s="6"/>
      <c r="I34" s="6"/>
      <c r="J34" s="6"/>
      <c r="K34" s="6"/>
      <c r="L34" s="36">
        <f t="shared" si="1"/>
        <v>0</v>
      </c>
      <c r="N34" s="7"/>
    </row>
    <row r="35" spans="1:14" ht="13.5">
      <c r="A35" s="12" t="s">
        <v>75</v>
      </c>
      <c r="B35" s="65" t="s">
        <v>130</v>
      </c>
      <c r="C35" s="150">
        <v>26</v>
      </c>
      <c r="D35" s="43">
        <v>75350</v>
      </c>
      <c r="E35" s="43">
        <v>146395</v>
      </c>
      <c r="F35" s="43">
        <v>713766</v>
      </c>
      <c r="G35" s="44">
        <v>104527</v>
      </c>
      <c r="H35" s="6"/>
      <c r="I35" s="6"/>
      <c r="J35" s="6"/>
      <c r="K35" s="6"/>
      <c r="L35" s="36">
        <f t="shared" si="1"/>
        <v>0</v>
      </c>
      <c r="N35" s="9"/>
    </row>
    <row r="36" spans="1:14" ht="12">
      <c r="A36" s="12" t="s">
        <v>67</v>
      </c>
      <c r="B36" s="65" t="s">
        <v>168</v>
      </c>
      <c r="C36" s="150">
        <v>27</v>
      </c>
      <c r="D36" s="43">
        <v>0</v>
      </c>
      <c r="E36" s="43">
        <v>0</v>
      </c>
      <c r="F36" s="43">
        <v>0</v>
      </c>
      <c r="G36" s="44">
        <v>0</v>
      </c>
      <c r="H36" s="6"/>
      <c r="I36" s="6"/>
      <c r="J36" s="6"/>
      <c r="K36" s="6"/>
      <c r="L36" s="36">
        <f t="shared" si="1"/>
        <v>0</v>
      </c>
      <c r="N36" s="9"/>
    </row>
    <row r="37" spans="1:14" s="20" customFormat="1" ht="12">
      <c r="A37" s="12" t="s">
        <v>76</v>
      </c>
      <c r="B37" s="65" t="s">
        <v>77</v>
      </c>
      <c r="C37" s="150">
        <v>28</v>
      </c>
      <c r="D37" s="43">
        <v>1521131.9</v>
      </c>
      <c r="E37" s="43">
        <v>368434.9</v>
      </c>
      <c r="F37" s="43">
        <v>89706</v>
      </c>
      <c r="G37" s="44">
        <v>1062991</v>
      </c>
      <c r="H37" s="19"/>
      <c r="I37" s="6"/>
      <c r="J37" s="6"/>
      <c r="K37" s="19"/>
      <c r="L37" s="36">
        <f t="shared" si="1"/>
        <v>0</v>
      </c>
      <c r="N37" s="21"/>
    </row>
    <row r="38" spans="1:14" ht="24">
      <c r="A38" s="12" t="s">
        <v>119</v>
      </c>
      <c r="B38" s="65" t="s">
        <v>78</v>
      </c>
      <c r="C38" s="150">
        <v>29</v>
      </c>
      <c r="D38" s="43">
        <v>307759</v>
      </c>
      <c r="E38" s="43">
        <v>90330</v>
      </c>
      <c r="F38" s="43">
        <v>6667</v>
      </c>
      <c r="G38" s="44">
        <v>210762</v>
      </c>
      <c r="H38" s="6"/>
      <c r="I38" s="6">
        <f>+G40+F40+E40-D40</f>
        <v>889338.0000000001</v>
      </c>
      <c r="J38" s="6" t="s">
        <v>23</v>
      </c>
      <c r="K38" s="6"/>
      <c r="L38" s="36">
        <f t="shared" si="1"/>
        <v>-889338</v>
      </c>
      <c r="N38" s="7"/>
    </row>
    <row r="39" spans="1:14" ht="24">
      <c r="A39" s="12" t="s">
        <v>120</v>
      </c>
      <c r="B39" s="65" t="s">
        <v>79</v>
      </c>
      <c r="C39" s="150" t="s">
        <v>9</v>
      </c>
      <c r="D39" s="43">
        <v>1828890.9</v>
      </c>
      <c r="E39" s="43">
        <v>458764.9</v>
      </c>
      <c r="F39" s="43">
        <v>96373</v>
      </c>
      <c r="G39" s="44">
        <v>1273753</v>
      </c>
      <c r="H39" s="6"/>
      <c r="I39" s="6">
        <f>+F41+G41</f>
        <v>88125</v>
      </c>
      <c r="J39" s="6"/>
      <c r="K39" s="6"/>
      <c r="L39" s="36"/>
      <c r="N39" s="7"/>
    </row>
    <row r="40" spans="1:14" ht="13.5">
      <c r="A40" s="10" t="s">
        <v>75</v>
      </c>
      <c r="B40" s="58" t="s">
        <v>131</v>
      </c>
      <c r="C40" s="147">
        <v>31</v>
      </c>
      <c r="D40" s="43">
        <v>178889.1</v>
      </c>
      <c r="E40" s="43">
        <v>729828.1</v>
      </c>
      <c r="F40" s="43">
        <v>45735</v>
      </c>
      <c r="G40" s="44">
        <v>292664</v>
      </c>
      <c r="H40" s="6"/>
      <c r="I40" s="6">
        <f>+G42+E42</f>
        <v>702067</v>
      </c>
      <c r="J40" s="6"/>
      <c r="K40" s="6"/>
      <c r="L40" s="36"/>
      <c r="N40" s="7"/>
    </row>
    <row r="41" spans="1:14" ht="13.5">
      <c r="A41" s="13" t="s">
        <v>80</v>
      </c>
      <c r="B41" s="68" t="s">
        <v>145</v>
      </c>
      <c r="C41" s="148"/>
      <c r="D41" s="17" t="s">
        <v>140</v>
      </c>
      <c r="E41" s="17" t="s">
        <v>140</v>
      </c>
      <c r="F41" s="43">
        <v>7269</v>
      </c>
      <c r="G41" s="44">
        <v>80856</v>
      </c>
      <c r="H41" s="6"/>
      <c r="I41" s="6">
        <f>+F43+E43</f>
        <v>99146</v>
      </c>
      <c r="J41" s="6">
        <f>SUM(I39:I41)</f>
        <v>889338</v>
      </c>
      <c r="K41" s="6"/>
      <c r="L41" s="36"/>
      <c r="N41" s="7"/>
    </row>
    <row r="42" spans="1:14" ht="13.5">
      <c r="A42" s="13" t="s">
        <v>81</v>
      </c>
      <c r="B42" s="68" t="s">
        <v>146</v>
      </c>
      <c r="C42" s="148"/>
      <c r="D42" s="17" t="s">
        <v>140</v>
      </c>
      <c r="E42" s="43">
        <v>490407</v>
      </c>
      <c r="F42" s="17" t="s">
        <v>140</v>
      </c>
      <c r="G42" s="44">
        <v>211660</v>
      </c>
      <c r="H42" s="6"/>
      <c r="I42" s="34">
        <f>+I33-I38</f>
        <v>0</v>
      </c>
      <c r="J42" s="34">
        <f>+I38-J41</f>
        <v>0</v>
      </c>
      <c r="K42" s="6"/>
      <c r="L42" s="36">
        <f>+D44-E44-F44-G44</f>
        <v>0</v>
      </c>
      <c r="N42" s="7"/>
    </row>
    <row r="43" spans="1:14" ht="25.5">
      <c r="A43" s="13" t="s">
        <v>82</v>
      </c>
      <c r="B43" s="68" t="s">
        <v>147</v>
      </c>
      <c r="C43" s="148"/>
      <c r="D43" s="17" t="s">
        <v>140</v>
      </c>
      <c r="E43" s="43">
        <v>98906</v>
      </c>
      <c r="F43" s="43">
        <v>240</v>
      </c>
      <c r="G43" s="40" t="s">
        <v>140</v>
      </c>
      <c r="H43" s="6"/>
      <c r="I43" s="6"/>
      <c r="J43" s="6"/>
      <c r="K43" s="6"/>
      <c r="L43" s="36">
        <f>+D45-E45-F45-G45</f>
        <v>0</v>
      </c>
      <c r="N43" s="9"/>
    </row>
    <row r="44" spans="1:14" ht="24">
      <c r="A44" s="12" t="s">
        <v>83</v>
      </c>
      <c r="B44" s="65" t="s">
        <v>84</v>
      </c>
      <c r="C44" s="150" t="s">
        <v>10</v>
      </c>
      <c r="D44" s="43">
        <v>1899777</v>
      </c>
      <c r="E44" s="17">
        <v>737430</v>
      </c>
      <c r="F44" s="43">
        <v>1023063</v>
      </c>
      <c r="G44" s="44">
        <v>139284</v>
      </c>
      <c r="H44" s="6"/>
      <c r="I44" s="6"/>
      <c r="J44" s="6"/>
      <c r="K44" s="6"/>
      <c r="L44" s="36">
        <f>+D46-E46-F46-G46</f>
        <v>0</v>
      </c>
      <c r="N44" s="9"/>
    </row>
    <row r="45" spans="1:14" ht="12">
      <c r="A45" s="5" t="s">
        <v>85</v>
      </c>
      <c r="B45" s="48" t="s">
        <v>86</v>
      </c>
      <c r="C45" s="148" t="s">
        <v>11</v>
      </c>
      <c r="D45" s="43">
        <v>2476961</v>
      </c>
      <c r="E45" s="43">
        <v>1212291</v>
      </c>
      <c r="F45" s="43">
        <v>1017783</v>
      </c>
      <c r="G45" s="44">
        <v>246887</v>
      </c>
      <c r="H45" s="6"/>
      <c r="I45" s="6"/>
      <c r="J45" s="6"/>
      <c r="K45" s="6"/>
      <c r="L45" s="36">
        <f>+D47-E47-F47-G47</f>
        <v>0</v>
      </c>
      <c r="N45" s="9"/>
    </row>
    <row r="46" spans="1:14" ht="12">
      <c r="A46" s="8" t="s">
        <v>87</v>
      </c>
      <c r="B46" s="53" t="s">
        <v>88</v>
      </c>
      <c r="C46" s="146">
        <v>34</v>
      </c>
      <c r="D46" s="43">
        <v>1320329</v>
      </c>
      <c r="E46" s="43">
        <v>366810</v>
      </c>
      <c r="F46" s="43">
        <v>742757</v>
      </c>
      <c r="G46" s="44">
        <v>210762</v>
      </c>
      <c r="H46" s="6"/>
      <c r="I46" s="6"/>
      <c r="J46" s="6"/>
      <c r="K46" s="6"/>
      <c r="L46" s="36"/>
      <c r="N46" s="7"/>
    </row>
    <row r="47" spans="1:14" ht="12">
      <c r="A47" s="5" t="s">
        <v>89</v>
      </c>
      <c r="B47" s="48" t="s">
        <v>90</v>
      </c>
      <c r="C47" s="148">
        <v>35</v>
      </c>
      <c r="D47" s="43">
        <v>1156632</v>
      </c>
      <c r="E47" s="43">
        <v>845481</v>
      </c>
      <c r="F47" s="43">
        <v>275026</v>
      </c>
      <c r="G47" s="44">
        <v>36125</v>
      </c>
      <c r="H47" s="35"/>
      <c r="I47" s="6"/>
      <c r="J47" s="6"/>
      <c r="K47" s="6"/>
      <c r="L47" s="36">
        <f aca="true" t="shared" si="2" ref="L47:L52">+D49-E49-F49-G49</f>
        <v>-1.1641532182693481E-10</v>
      </c>
      <c r="N47" s="9"/>
    </row>
    <row r="48" spans="1:14" ht="12">
      <c r="A48" s="12" t="s">
        <v>91</v>
      </c>
      <c r="B48" s="65" t="s">
        <v>92</v>
      </c>
      <c r="C48" s="150">
        <v>36</v>
      </c>
      <c r="D48" s="17" t="s">
        <v>140</v>
      </c>
      <c r="E48" s="17" t="s">
        <v>140</v>
      </c>
      <c r="F48" s="17" t="s">
        <v>140</v>
      </c>
      <c r="G48" s="40" t="s">
        <v>140</v>
      </c>
      <c r="H48" s="6"/>
      <c r="I48" s="6"/>
      <c r="J48" s="6"/>
      <c r="K48" s="6"/>
      <c r="L48" s="36">
        <f t="shared" si="2"/>
        <v>-1.1641532182693481E-10</v>
      </c>
      <c r="N48" s="9"/>
    </row>
    <row r="49" spans="1:14" ht="12">
      <c r="A49" s="12" t="s">
        <v>93</v>
      </c>
      <c r="B49" s="65" t="s">
        <v>94</v>
      </c>
      <c r="C49" s="150" t="s">
        <v>12</v>
      </c>
      <c r="D49" s="43">
        <v>-86930</v>
      </c>
      <c r="E49" s="43">
        <v>-133035</v>
      </c>
      <c r="F49" s="43">
        <v>151347</v>
      </c>
      <c r="G49" s="44">
        <v>-105242</v>
      </c>
      <c r="H49" s="6"/>
      <c r="I49" s="6">
        <f>+G51+F51+E51-D51</f>
        <v>127427</v>
      </c>
      <c r="J49" s="6" t="s">
        <v>25</v>
      </c>
      <c r="K49" s="6"/>
      <c r="L49" s="36">
        <f t="shared" si="2"/>
        <v>-127427</v>
      </c>
      <c r="N49" s="9"/>
    </row>
    <row r="50" spans="1:14" ht="12">
      <c r="A50" s="12" t="s">
        <v>95</v>
      </c>
      <c r="B50" s="65" t="s">
        <v>96</v>
      </c>
      <c r="C50" s="150" t="s">
        <v>13</v>
      </c>
      <c r="D50" s="43">
        <v>-577184</v>
      </c>
      <c r="E50" s="43">
        <v>-474861</v>
      </c>
      <c r="F50" s="43">
        <v>5280</v>
      </c>
      <c r="G50" s="44">
        <v>-107603</v>
      </c>
      <c r="H50" s="6"/>
      <c r="I50" s="6"/>
      <c r="J50" s="6"/>
      <c r="K50" s="6"/>
      <c r="L50" s="36">
        <f t="shared" si="2"/>
        <v>0</v>
      </c>
      <c r="N50" s="7"/>
    </row>
    <row r="51" spans="1:14" ht="13.5">
      <c r="A51" s="5" t="s">
        <v>97</v>
      </c>
      <c r="B51" s="48" t="s">
        <v>132</v>
      </c>
      <c r="C51" s="148" t="s">
        <v>14</v>
      </c>
      <c r="D51" s="43">
        <v>47297</v>
      </c>
      <c r="E51" s="43">
        <v>21288</v>
      </c>
      <c r="F51" s="43">
        <v>60305</v>
      </c>
      <c r="G51" s="44">
        <v>93131</v>
      </c>
      <c r="H51" s="6"/>
      <c r="K51" s="6"/>
      <c r="L51" s="36">
        <f t="shared" si="2"/>
        <v>-127427</v>
      </c>
      <c r="N51" s="9"/>
    </row>
    <row r="52" spans="1:14" ht="13.5">
      <c r="A52" s="8" t="s">
        <v>98</v>
      </c>
      <c r="B52" s="53" t="s">
        <v>133</v>
      </c>
      <c r="C52" s="146">
        <v>40</v>
      </c>
      <c r="D52" s="43">
        <v>6338</v>
      </c>
      <c r="E52" s="43">
        <v>3946</v>
      </c>
      <c r="F52" s="43">
        <v>2392</v>
      </c>
      <c r="G52" s="44">
        <v>0</v>
      </c>
      <c r="H52" s="6"/>
      <c r="I52" s="6">
        <f>+G54+F54+E54-D54</f>
        <v>127427</v>
      </c>
      <c r="J52" s="6" t="s">
        <v>24</v>
      </c>
      <c r="K52" s="6"/>
      <c r="L52" s="36">
        <f t="shared" si="2"/>
        <v>-127427</v>
      </c>
      <c r="N52" s="7"/>
    </row>
    <row r="53" spans="1:14" ht="13.5">
      <c r="A53" s="5" t="s">
        <v>99</v>
      </c>
      <c r="B53" s="48" t="s">
        <v>148</v>
      </c>
      <c r="C53" s="148">
        <v>41</v>
      </c>
      <c r="D53" s="43">
        <v>40959</v>
      </c>
      <c r="E53" s="43">
        <v>17342</v>
      </c>
      <c r="F53" s="43">
        <v>57913</v>
      </c>
      <c r="G53" s="44">
        <v>93131</v>
      </c>
      <c r="H53" s="6"/>
      <c r="I53" s="6">
        <f>+F55+G55</f>
        <v>2091</v>
      </c>
      <c r="J53" s="6"/>
      <c r="K53" s="6"/>
      <c r="L53" s="36"/>
      <c r="N53" s="7"/>
    </row>
    <row r="54" spans="1:14" ht="13.5">
      <c r="A54" s="10" t="s">
        <v>100</v>
      </c>
      <c r="B54" s="58" t="s">
        <v>152</v>
      </c>
      <c r="C54" s="147">
        <v>42</v>
      </c>
      <c r="D54" s="43">
        <v>342194</v>
      </c>
      <c r="E54" s="43">
        <v>422321</v>
      </c>
      <c r="F54" s="43">
        <v>45532</v>
      </c>
      <c r="G54" s="44">
        <v>1768</v>
      </c>
      <c r="H54" s="6"/>
      <c r="I54" s="6">
        <f>+G56+E56</f>
        <v>32596</v>
      </c>
      <c r="J54" s="6"/>
      <c r="K54" s="6"/>
      <c r="L54" s="36"/>
      <c r="N54" s="7"/>
    </row>
    <row r="55" spans="1:14" ht="13.5">
      <c r="A55" s="13" t="s">
        <v>101</v>
      </c>
      <c r="B55" s="68" t="s">
        <v>145</v>
      </c>
      <c r="C55" s="148"/>
      <c r="D55" s="17" t="s">
        <v>140</v>
      </c>
      <c r="E55" s="17" t="s">
        <v>140</v>
      </c>
      <c r="F55" s="43">
        <v>628</v>
      </c>
      <c r="G55" s="44">
        <v>1463</v>
      </c>
      <c r="H55" s="6"/>
      <c r="I55" s="6">
        <f>+F57+E57</f>
        <v>92740</v>
      </c>
      <c r="J55" s="6">
        <f>SUM(I53:I55)</f>
        <v>127427</v>
      </c>
      <c r="K55" s="6">
        <f>+J55-I49</f>
        <v>0</v>
      </c>
      <c r="L55" s="36"/>
      <c r="N55" s="7"/>
    </row>
    <row r="56" spans="1:14" ht="13.5">
      <c r="A56" s="13" t="s">
        <v>102</v>
      </c>
      <c r="B56" s="68" t="s">
        <v>146</v>
      </c>
      <c r="C56" s="148"/>
      <c r="D56" s="17" t="s">
        <v>140</v>
      </c>
      <c r="E56" s="43">
        <v>32292</v>
      </c>
      <c r="F56" s="17" t="s">
        <v>140</v>
      </c>
      <c r="G56" s="44">
        <v>304</v>
      </c>
      <c r="H56" s="6"/>
      <c r="I56" s="34">
        <f>+I49-I52</f>
        <v>0</v>
      </c>
      <c r="J56" s="34">
        <f>+I52-J55</f>
        <v>0</v>
      </c>
      <c r="K56" s="6"/>
      <c r="L56" s="36">
        <f aca="true" t="shared" si="3" ref="L56:L63">+D58-E58-F58-G58</f>
        <v>0</v>
      </c>
      <c r="N56" s="9"/>
    </row>
    <row r="57" spans="1:14" ht="25.5">
      <c r="A57" s="13" t="s">
        <v>103</v>
      </c>
      <c r="B57" s="68" t="s">
        <v>147</v>
      </c>
      <c r="C57" s="148"/>
      <c r="D57" s="17" t="s">
        <v>140</v>
      </c>
      <c r="E57" s="43">
        <v>92740</v>
      </c>
      <c r="F57" s="43">
        <v>0</v>
      </c>
      <c r="G57" s="40" t="s">
        <v>140</v>
      </c>
      <c r="H57" s="6"/>
      <c r="I57" s="6"/>
      <c r="J57" s="6"/>
      <c r="K57" s="6"/>
      <c r="L57" s="36">
        <f t="shared" si="3"/>
        <v>0</v>
      </c>
      <c r="N57" s="9"/>
    </row>
    <row r="58" spans="1:14" ht="12">
      <c r="A58" s="14" t="s">
        <v>104</v>
      </c>
      <c r="B58" s="72" t="s">
        <v>105</v>
      </c>
      <c r="C58" s="151" t="s">
        <v>15</v>
      </c>
      <c r="D58" s="43">
        <v>335981</v>
      </c>
      <c r="E58" s="43">
        <v>152916</v>
      </c>
      <c r="F58" s="43">
        <v>178665</v>
      </c>
      <c r="G58" s="44">
        <v>4400</v>
      </c>
      <c r="H58" s="6"/>
      <c r="I58" s="6"/>
      <c r="J58" s="6"/>
      <c r="K58" s="6"/>
      <c r="L58" s="36">
        <f t="shared" si="3"/>
        <v>0</v>
      </c>
      <c r="N58" s="9"/>
    </row>
    <row r="59" spans="1:14" ht="12">
      <c r="A59" s="8" t="s">
        <v>106</v>
      </c>
      <c r="B59" s="53" t="s">
        <v>107</v>
      </c>
      <c r="C59" s="146">
        <v>44</v>
      </c>
      <c r="D59" s="43">
        <v>335469</v>
      </c>
      <c r="E59" s="43">
        <v>152404</v>
      </c>
      <c r="F59" s="43">
        <v>178665</v>
      </c>
      <c r="G59" s="44">
        <v>4400</v>
      </c>
      <c r="H59" s="6"/>
      <c r="I59" s="6"/>
      <c r="J59" s="6"/>
      <c r="K59" s="6"/>
      <c r="L59" s="36">
        <f t="shared" si="3"/>
        <v>0</v>
      </c>
      <c r="N59" s="7"/>
    </row>
    <row r="60" spans="1:14" s="20" customFormat="1" ht="24">
      <c r="A60" s="15" t="s">
        <v>108</v>
      </c>
      <c r="B60" s="75" t="s">
        <v>109</v>
      </c>
      <c r="C60" s="142">
        <v>45</v>
      </c>
      <c r="D60" s="43">
        <v>512</v>
      </c>
      <c r="E60" s="43">
        <v>512</v>
      </c>
      <c r="F60" s="43">
        <v>0</v>
      </c>
      <c r="G60" s="44">
        <v>0</v>
      </c>
      <c r="H60" s="19"/>
      <c r="I60" s="19"/>
      <c r="J60" s="19"/>
      <c r="K60" s="19"/>
      <c r="L60" s="36">
        <f t="shared" si="3"/>
        <v>0</v>
      </c>
      <c r="N60" s="22"/>
    </row>
    <row r="61" spans="1:14" ht="24">
      <c r="A61" s="5" t="s">
        <v>123</v>
      </c>
      <c r="B61" s="48" t="s">
        <v>110</v>
      </c>
      <c r="C61" s="148">
        <v>46</v>
      </c>
      <c r="D61" s="43">
        <v>-90191</v>
      </c>
      <c r="E61" s="43">
        <v>-75803</v>
      </c>
      <c r="F61" s="43">
        <v>-14388</v>
      </c>
      <c r="G61" s="44">
        <v>0</v>
      </c>
      <c r="H61" s="6"/>
      <c r="I61" s="6"/>
      <c r="J61" s="6"/>
      <c r="K61" s="6"/>
      <c r="L61" s="36">
        <f t="shared" si="3"/>
        <v>-1.1641532182693481E-10</v>
      </c>
      <c r="N61" s="9"/>
    </row>
    <row r="62" spans="1:14" ht="24">
      <c r="A62" s="12" t="s">
        <v>111</v>
      </c>
      <c r="B62" s="65" t="s">
        <v>112</v>
      </c>
      <c r="C62" s="150" t="s">
        <v>16</v>
      </c>
      <c r="D62" s="43">
        <v>245790</v>
      </c>
      <c r="E62" s="43">
        <v>77113</v>
      </c>
      <c r="F62" s="43">
        <v>164277</v>
      </c>
      <c r="G62" s="44">
        <v>4400</v>
      </c>
      <c r="H62" s="6"/>
      <c r="I62" s="6"/>
      <c r="J62" s="6"/>
      <c r="K62" s="6"/>
      <c r="L62" s="36">
        <f t="shared" si="3"/>
        <v>-1020010</v>
      </c>
      <c r="N62" s="9"/>
    </row>
    <row r="63" spans="1:14" ht="12">
      <c r="A63" s="24" t="s">
        <v>113</v>
      </c>
      <c r="B63" s="78" t="s">
        <v>114</v>
      </c>
      <c r="C63" s="147" t="s">
        <v>17</v>
      </c>
      <c r="D63" s="43">
        <v>-627617</v>
      </c>
      <c r="E63" s="43">
        <v>-611181</v>
      </c>
      <c r="F63" s="43">
        <v>1843</v>
      </c>
      <c r="G63" s="44">
        <v>-18279</v>
      </c>
      <c r="H63" s="6"/>
      <c r="I63" s="6"/>
      <c r="J63" s="6"/>
      <c r="K63" s="6"/>
      <c r="L63" s="36">
        <f t="shared" si="3"/>
        <v>-1020010</v>
      </c>
      <c r="N63" s="9"/>
    </row>
    <row r="64" spans="1:14" ht="36">
      <c r="A64" s="24" t="s">
        <v>115</v>
      </c>
      <c r="B64" s="65" t="s">
        <v>116</v>
      </c>
      <c r="C64" s="150" t="s">
        <v>18</v>
      </c>
      <c r="D64" s="43">
        <v>5688759</v>
      </c>
      <c r="E64" s="43">
        <v>3692712</v>
      </c>
      <c r="F64" s="43">
        <v>1408093</v>
      </c>
      <c r="G64" s="44">
        <v>1607964</v>
      </c>
      <c r="H64" s="6"/>
      <c r="I64" s="6"/>
      <c r="J64" s="6"/>
      <c r="K64" s="6"/>
      <c r="L64" s="36">
        <f>+D66-E66-F66-G66</f>
        <v>-3245</v>
      </c>
      <c r="N64" s="9"/>
    </row>
    <row r="65" spans="1:14" ht="24">
      <c r="A65" s="24" t="s">
        <v>117</v>
      </c>
      <c r="B65" s="65" t="s">
        <v>118</v>
      </c>
      <c r="C65" s="150" t="s">
        <v>19</v>
      </c>
      <c r="D65" s="43">
        <v>5061142</v>
      </c>
      <c r="E65" s="43">
        <v>3081531</v>
      </c>
      <c r="F65" s="43">
        <v>1409936</v>
      </c>
      <c r="G65" s="44">
        <v>1589685</v>
      </c>
      <c r="H65" s="6"/>
      <c r="I65" s="6"/>
      <c r="J65" s="6"/>
      <c r="K65" s="6"/>
      <c r="L65" s="36">
        <f>+D67-E67-F67-G67</f>
        <v>0</v>
      </c>
      <c r="N65" s="9"/>
    </row>
    <row r="66" spans="1:12" ht="27">
      <c r="A66" s="25" t="s">
        <v>124</v>
      </c>
      <c r="B66" s="81" t="s">
        <v>149</v>
      </c>
      <c r="C66" s="143">
        <v>51</v>
      </c>
      <c r="D66" s="43">
        <v>840898</v>
      </c>
      <c r="E66" s="43">
        <v>833501</v>
      </c>
      <c r="F66" s="43">
        <v>10066</v>
      </c>
      <c r="G66" s="44">
        <v>576</v>
      </c>
      <c r="H66" s="4"/>
      <c r="I66" s="4"/>
      <c r="J66" s="4"/>
      <c r="K66" s="4"/>
      <c r="L66" s="36">
        <f>+D68-E68-F68-G68</f>
        <v>0</v>
      </c>
    </row>
    <row r="67" spans="1:7" ht="26.25" thickBot="1">
      <c r="A67" s="26" t="s">
        <v>125</v>
      </c>
      <c r="B67" s="83" t="s">
        <v>150</v>
      </c>
      <c r="C67" s="152">
        <v>52</v>
      </c>
      <c r="D67" s="45">
        <v>-627617</v>
      </c>
      <c r="E67" s="45">
        <v>-611181</v>
      </c>
      <c r="F67" s="45">
        <v>1843</v>
      </c>
      <c r="G67" s="46">
        <v>-18279</v>
      </c>
    </row>
    <row r="68" spans="3:7" ht="12">
      <c r="C68" s="16"/>
      <c r="D68" s="16"/>
      <c r="E68" s="23"/>
      <c r="F68" s="16"/>
      <c r="G68" s="16"/>
    </row>
    <row r="69" spans="1:7" ht="12">
      <c r="A69" s="3" t="s">
        <v>153</v>
      </c>
      <c r="B69" s="129"/>
      <c r="D69" s="16"/>
      <c r="E69" s="23"/>
      <c r="F69" s="16"/>
      <c r="G69" s="16"/>
    </row>
    <row r="70" spans="1:7" ht="12">
      <c r="A70" s="3" t="s">
        <v>154</v>
      </c>
      <c r="B70" s="129"/>
      <c r="D70" s="16"/>
      <c r="E70" s="23"/>
      <c r="F70" s="16"/>
      <c r="G70" s="16"/>
    </row>
    <row r="71" spans="1:7" ht="11.25" customHeight="1">
      <c r="A71" s="126"/>
      <c r="B71" s="126"/>
      <c r="D71" s="16"/>
      <c r="E71" s="23"/>
      <c r="F71" s="16"/>
      <c r="G71" s="16"/>
    </row>
    <row r="72" spans="1:7" ht="12">
      <c r="A72" s="135" t="s">
        <v>166</v>
      </c>
      <c r="B72" s="126"/>
      <c r="D72" s="18"/>
      <c r="E72" s="18"/>
      <c r="F72" s="18"/>
      <c r="G72" s="18"/>
    </row>
    <row r="73" spans="1:6" ht="12.75">
      <c r="A73" s="164"/>
      <c r="B73" s="165"/>
      <c r="C73" s="165"/>
      <c r="D73" s="165"/>
      <c r="E73" s="165"/>
      <c r="F73" s="165"/>
    </row>
    <row r="74" spans="1:7" ht="12">
      <c r="A74" s="129"/>
      <c r="B74" s="126"/>
      <c r="D74" s="23"/>
      <c r="E74" s="23"/>
      <c r="F74" s="23"/>
      <c r="G74" s="23"/>
    </row>
    <row r="75" spans="1:5" ht="12">
      <c r="A75" s="129"/>
      <c r="B75" s="126"/>
      <c r="C75" s="33"/>
      <c r="D75" s="32"/>
      <c r="E75" s="16"/>
    </row>
    <row r="76" spans="1:5" ht="12">
      <c r="A76" s="129"/>
      <c r="B76" s="126"/>
      <c r="C76" s="33"/>
      <c r="D76" s="31"/>
      <c r="E76" s="16"/>
    </row>
    <row r="77" spans="1:5" ht="12">
      <c r="A77" s="129"/>
      <c r="B77" s="126"/>
      <c r="E77" s="16"/>
    </row>
    <row r="78" spans="1:7" ht="12">
      <c r="A78" s="129"/>
      <c r="B78" s="126"/>
      <c r="D78" s="32"/>
      <c r="E78" s="32"/>
      <c r="F78" s="32"/>
      <c r="G78" s="32"/>
    </row>
    <row r="79" spans="3:5" ht="12">
      <c r="C79" s="33"/>
      <c r="D79" s="32"/>
      <c r="E79" s="16"/>
    </row>
    <row r="80" spans="3:5" ht="12">
      <c r="C80" s="33"/>
      <c r="D80" s="32"/>
      <c r="E80" s="16"/>
    </row>
    <row r="81" spans="3:5" ht="12">
      <c r="C81" s="33"/>
      <c r="D81" s="32"/>
      <c r="E81" s="16"/>
    </row>
    <row r="82" ht="12">
      <c r="E82" s="16"/>
    </row>
    <row r="83" ht="12">
      <c r="E83" s="16"/>
    </row>
    <row r="84" ht="12">
      <c r="E84" s="16"/>
    </row>
    <row r="85" ht="12">
      <c r="E85" s="16"/>
    </row>
  </sheetData>
  <mergeCells count="9">
    <mergeCell ref="A1:G1"/>
    <mergeCell ref="G4:G5"/>
    <mergeCell ref="E3:G3"/>
    <mergeCell ref="A73:F73"/>
    <mergeCell ref="A3:C3"/>
    <mergeCell ref="A4:C5"/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N88"/>
  <sheetViews>
    <sheetView zoomScale="90" zoomScaleNormal="90" workbookViewId="0" topLeftCell="A1">
      <selection activeCell="A1" sqref="A1:G1"/>
    </sheetView>
  </sheetViews>
  <sheetFormatPr defaultColWidth="9.140625" defaultRowHeight="12.75"/>
  <cols>
    <col min="1" max="1" width="18.00390625" style="3" customWidth="1"/>
    <col min="2" max="2" width="56.28125" style="3" customWidth="1"/>
    <col min="3" max="3" width="15.28125" style="3" customWidth="1"/>
    <col min="4" max="4" width="25.7109375" style="3" customWidth="1"/>
    <col min="5" max="7" width="25.57421875" style="3" customWidth="1"/>
    <col min="8" max="8" width="3.7109375" style="3" hidden="1" customWidth="1"/>
    <col min="9" max="11" width="16.28125" style="3" hidden="1" customWidth="1"/>
    <col min="12" max="12" width="9.7109375" style="16" hidden="1" customWidth="1"/>
    <col min="13" max="13" width="9.140625" style="3" customWidth="1"/>
    <col min="14" max="14" width="50.140625" style="4" customWidth="1"/>
    <col min="15" max="16384" width="9.140625" style="3" customWidth="1"/>
  </cols>
  <sheetData>
    <row r="1" spans="1:7" ht="15">
      <c r="A1" s="157" t="s">
        <v>158</v>
      </c>
      <c r="B1" s="157"/>
      <c r="C1" s="157"/>
      <c r="D1" s="157"/>
      <c r="E1" s="157"/>
      <c r="F1" s="157"/>
      <c r="G1" s="157"/>
    </row>
    <row r="2" ht="12" customHeight="1" thickBot="1">
      <c r="G2" s="144" t="s">
        <v>156</v>
      </c>
    </row>
    <row r="3" spans="1:14" s="2" customFormat="1" ht="16.5" thickBot="1">
      <c r="A3" s="166"/>
      <c r="B3" s="158"/>
      <c r="C3" s="159"/>
      <c r="D3" s="141"/>
      <c r="E3" s="158" t="s">
        <v>151</v>
      </c>
      <c r="F3" s="158"/>
      <c r="G3" s="159"/>
      <c r="L3" s="37"/>
      <c r="N3" s="1"/>
    </row>
    <row r="4" spans="1:12" s="29" customFormat="1" ht="12.75">
      <c r="A4" s="167"/>
      <c r="B4" s="168"/>
      <c r="C4" s="169"/>
      <c r="D4" s="160" t="s">
        <v>142</v>
      </c>
      <c r="E4" s="160" t="s">
        <v>121</v>
      </c>
      <c r="F4" s="160" t="s">
        <v>143</v>
      </c>
      <c r="G4" s="160" t="s">
        <v>144</v>
      </c>
      <c r="H4" s="27"/>
      <c r="I4" s="27"/>
      <c r="J4" s="30"/>
      <c r="K4" s="28"/>
      <c r="L4" s="38"/>
    </row>
    <row r="5" spans="1:14" ht="12.75" thickBot="1">
      <c r="A5" s="170"/>
      <c r="B5" s="171"/>
      <c r="C5" s="172"/>
      <c r="D5" s="161"/>
      <c r="E5" s="161"/>
      <c r="F5" s="161"/>
      <c r="G5" s="161"/>
      <c r="H5" s="6"/>
      <c r="I5" s="6"/>
      <c r="J5" s="6"/>
      <c r="K5" s="6"/>
      <c r="L5" s="36">
        <f aca="true" t="shared" si="0" ref="L5:L22">+D7-E7-F7-G7</f>
        <v>0</v>
      </c>
      <c r="N5" s="7"/>
    </row>
    <row r="6" spans="1:14" ht="13.5" thickBot="1">
      <c r="A6" s="87" t="s">
        <v>141</v>
      </c>
      <c r="B6" s="88" t="s">
        <v>26</v>
      </c>
      <c r="C6" s="89" t="s">
        <v>122</v>
      </c>
      <c r="D6" s="90" t="s">
        <v>135</v>
      </c>
      <c r="E6" s="90" t="s">
        <v>136</v>
      </c>
      <c r="F6" s="90" t="s">
        <v>137</v>
      </c>
      <c r="G6" s="91" t="s">
        <v>138</v>
      </c>
      <c r="H6" s="6"/>
      <c r="I6" s="6"/>
      <c r="J6" s="6"/>
      <c r="K6" s="6"/>
      <c r="L6" s="36">
        <f t="shared" si="0"/>
        <v>0</v>
      </c>
      <c r="N6" s="9"/>
    </row>
    <row r="7" spans="1:14" ht="12">
      <c r="A7" s="5" t="s">
        <v>27</v>
      </c>
      <c r="B7" s="48" t="s">
        <v>28</v>
      </c>
      <c r="C7" s="145" t="s">
        <v>0</v>
      </c>
      <c r="D7" s="41">
        <v>2226364</v>
      </c>
      <c r="E7" s="41">
        <v>1138949</v>
      </c>
      <c r="F7" s="41">
        <v>1047328</v>
      </c>
      <c r="G7" s="42">
        <v>40087</v>
      </c>
      <c r="H7" s="6"/>
      <c r="I7" s="6"/>
      <c r="J7" s="6"/>
      <c r="K7" s="6"/>
      <c r="L7" s="36">
        <f t="shared" si="0"/>
        <v>0</v>
      </c>
      <c r="N7" s="9"/>
    </row>
    <row r="8" spans="1:14" ht="12">
      <c r="A8" s="8" t="s">
        <v>29</v>
      </c>
      <c r="B8" s="53" t="s">
        <v>30</v>
      </c>
      <c r="C8" s="146">
        <v>2</v>
      </c>
      <c r="D8" s="43">
        <v>0</v>
      </c>
      <c r="E8" s="43">
        <v>0</v>
      </c>
      <c r="F8" s="43">
        <v>0</v>
      </c>
      <c r="G8" s="44">
        <v>0</v>
      </c>
      <c r="H8" s="6"/>
      <c r="I8" s="6"/>
      <c r="J8" s="6"/>
      <c r="K8" s="6"/>
      <c r="L8" s="36">
        <f t="shared" si="0"/>
        <v>0</v>
      </c>
      <c r="N8" s="7"/>
    </row>
    <row r="9" spans="1:14" ht="12">
      <c r="A9" s="10" t="s">
        <v>31</v>
      </c>
      <c r="B9" s="58" t="s">
        <v>32</v>
      </c>
      <c r="C9" s="147" t="s">
        <v>1</v>
      </c>
      <c r="D9" s="43">
        <v>2226364</v>
      </c>
      <c r="E9" s="43">
        <v>1138949</v>
      </c>
      <c r="F9" s="43">
        <v>1047328</v>
      </c>
      <c r="G9" s="44">
        <v>40087</v>
      </c>
      <c r="H9" s="6"/>
      <c r="I9" s="6"/>
      <c r="J9" s="6"/>
      <c r="K9" s="6"/>
      <c r="L9" s="36">
        <f t="shared" si="0"/>
        <v>0</v>
      </c>
      <c r="N9" s="7"/>
    </row>
    <row r="10" spans="1:14" s="20" customFormat="1" ht="12">
      <c r="A10" s="5" t="s">
        <v>33</v>
      </c>
      <c r="B10" s="48" t="s">
        <v>34</v>
      </c>
      <c r="C10" s="148">
        <v>4</v>
      </c>
      <c r="D10" s="43">
        <v>306479</v>
      </c>
      <c r="E10" s="43">
        <v>156888</v>
      </c>
      <c r="F10" s="43">
        <v>149057</v>
      </c>
      <c r="G10" s="44">
        <v>534</v>
      </c>
      <c r="H10" s="19"/>
      <c r="I10" s="19"/>
      <c r="J10" s="19"/>
      <c r="K10" s="19"/>
      <c r="L10" s="36">
        <f t="shared" si="0"/>
        <v>0</v>
      </c>
      <c r="N10" s="21"/>
    </row>
    <row r="11" spans="1:14" ht="12">
      <c r="A11" s="11" t="s">
        <v>35</v>
      </c>
      <c r="B11" s="62" t="s">
        <v>36</v>
      </c>
      <c r="C11" s="149">
        <v>5</v>
      </c>
      <c r="D11" s="43">
        <v>1919885</v>
      </c>
      <c r="E11" s="43">
        <v>982061</v>
      </c>
      <c r="F11" s="43">
        <v>898271</v>
      </c>
      <c r="G11" s="44">
        <v>39553</v>
      </c>
      <c r="H11" s="6"/>
      <c r="I11" s="6"/>
      <c r="J11" s="6"/>
      <c r="K11" s="6"/>
      <c r="L11" s="36">
        <f t="shared" si="0"/>
        <v>0</v>
      </c>
      <c r="N11" s="7"/>
    </row>
    <row r="12" spans="1:14" ht="24">
      <c r="A12" s="12" t="s">
        <v>37</v>
      </c>
      <c r="B12" s="65" t="s">
        <v>38</v>
      </c>
      <c r="C12" s="150" t="s">
        <v>2</v>
      </c>
      <c r="D12" s="43">
        <v>306479</v>
      </c>
      <c r="E12" s="43">
        <v>156888</v>
      </c>
      <c r="F12" s="43">
        <v>149057</v>
      </c>
      <c r="G12" s="44">
        <v>534</v>
      </c>
      <c r="H12" s="6"/>
      <c r="I12" s="6"/>
      <c r="J12" s="6"/>
      <c r="K12" s="6"/>
      <c r="L12" s="36">
        <f t="shared" si="0"/>
        <v>0</v>
      </c>
      <c r="N12" s="7"/>
    </row>
    <row r="13" spans="1:14" ht="12">
      <c r="A13" s="12" t="s">
        <v>39</v>
      </c>
      <c r="B13" s="65" t="s">
        <v>40</v>
      </c>
      <c r="C13" s="150">
        <v>7</v>
      </c>
      <c r="D13" s="43">
        <v>688314</v>
      </c>
      <c r="E13" s="43">
        <v>332282</v>
      </c>
      <c r="F13" s="43">
        <v>340679</v>
      </c>
      <c r="G13" s="44">
        <v>15353</v>
      </c>
      <c r="H13" s="6"/>
      <c r="I13" s="6"/>
      <c r="J13" s="6"/>
      <c r="K13" s="6"/>
      <c r="L13" s="36">
        <f t="shared" si="0"/>
        <v>0</v>
      </c>
      <c r="N13" s="7"/>
    </row>
    <row r="14" spans="1:14" ht="12">
      <c r="A14" s="12" t="s">
        <v>41</v>
      </c>
      <c r="B14" s="65" t="s">
        <v>42</v>
      </c>
      <c r="C14" s="150" t="s">
        <v>3</v>
      </c>
      <c r="D14" s="43">
        <v>1538050</v>
      </c>
      <c r="E14" s="43">
        <v>806667</v>
      </c>
      <c r="F14" s="43">
        <v>706649</v>
      </c>
      <c r="G14" s="44">
        <v>24734</v>
      </c>
      <c r="H14" s="6"/>
      <c r="I14" s="6"/>
      <c r="J14" s="6"/>
      <c r="K14" s="6"/>
      <c r="L14" s="36">
        <f t="shared" si="0"/>
        <v>0</v>
      </c>
      <c r="N14" s="7"/>
    </row>
    <row r="15" spans="1:14" ht="12">
      <c r="A15" s="12" t="s">
        <v>43</v>
      </c>
      <c r="B15" s="65" t="s">
        <v>44</v>
      </c>
      <c r="C15" s="150">
        <v>9</v>
      </c>
      <c r="D15" s="43">
        <v>443025</v>
      </c>
      <c r="E15" s="43">
        <v>314054</v>
      </c>
      <c r="F15" s="43">
        <v>126779</v>
      </c>
      <c r="G15" s="44">
        <v>2192</v>
      </c>
      <c r="H15" s="6"/>
      <c r="I15" s="6"/>
      <c r="J15" s="6"/>
      <c r="K15" s="6"/>
      <c r="L15" s="36">
        <f t="shared" si="0"/>
        <v>0</v>
      </c>
      <c r="N15" s="7"/>
    </row>
    <row r="16" spans="1:14" ht="12">
      <c r="A16" s="12" t="s">
        <v>45</v>
      </c>
      <c r="B16" s="65" t="s">
        <v>46</v>
      </c>
      <c r="C16" s="150" t="s">
        <v>4</v>
      </c>
      <c r="D16" s="43">
        <v>1095025</v>
      </c>
      <c r="E16" s="43">
        <v>492613</v>
      </c>
      <c r="F16" s="43">
        <v>579870</v>
      </c>
      <c r="G16" s="44">
        <v>22542</v>
      </c>
      <c r="H16" s="6"/>
      <c r="I16" s="6"/>
      <c r="J16" s="6"/>
      <c r="K16" s="6"/>
      <c r="L16" s="36">
        <f t="shared" si="0"/>
        <v>0</v>
      </c>
      <c r="N16" s="7"/>
    </row>
    <row r="17" spans="1:14" ht="12">
      <c r="A17" s="12" t="s">
        <v>47</v>
      </c>
      <c r="B17" s="65" t="s">
        <v>48</v>
      </c>
      <c r="C17" s="150">
        <v>11</v>
      </c>
      <c r="D17" s="43">
        <v>1095025</v>
      </c>
      <c r="E17" s="43">
        <v>492613</v>
      </c>
      <c r="F17" s="43">
        <v>579870</v>
      </c>
      <c r="G17" s="44">
        <v>22542</v>
      </c>
      <c r="H17" s="6"/>
      <c r="I17" s="6"/>
      <c r="J17" s="6"/>
      <c r="K17" s="6"/>
      <c r="L17" s="36">
        <f t="shared" si="0"/>
        <v>0</v>
      </c>
      <c r="N17" s="7"/>
    </row>
    <row r="18" spans="1:14" ht="12">
      <c r="A18" s="12" t="s">
        <v>49</v>
      </c>
      <c r="B18" s="65" t="s">
        <v>50</v>
      </c>
      <c r="C18" s="150">
        <v>12</v>
      </c>
      <c r="D18" s="43">
        <v>0</v>
      </c>
      <c r="E18" s="43">
        <v>0</v>
      </c>
      <c r="F18" s="43">
        <v>0</v>
      </c>
      <c r="G18" s="44">
        <v>0</v>
      </c>
      <c r="H18" s="6"/>
      <c r="I18" s="6"/>
      <c r="J18" s="6"/>
      <c r="K18" s="6"/>
      <c r="L18" s="36">
        <f t="shared" si="0"/>
        <v>0</v>
      </c>
      <c r="N18" s="7"/>
    </row>
    <row r="19" spans="1:14" ht="12">
      <c r="A19" s="12" t="s">
        <v>51</v>
      </c>
      <c r="B19" s="65" t="s">
        <v>52</v>
      </c>
      <c r="C19" s="150">
        <v>13</v>
      </c>
      <c r="D19" s="43">
        <v>0</v>
      </c>
      <c r="E19" s="43">
        <v>0</v>
      </c>
      <c r="F19" s="43">
        <v>0</v>
      </c>
      <c r="G19" s="44">
        <v>0</v>
      </c>
      <c r="H19" s="6"/>
      <c r="I19" s="6"/>
      <c r="J19" s="6"/>
      <c r="K19" s="6"/>
      <c r="L19" s="36">
        <f t="shared" si="0"/>
        <v>0</v>
      </c>
      <c r="N19" s="9"/>
    </row>
    <row r="20" spans="1:14" ht="12">
      <c r="A20" s="12" t="s">
        <v>53</v>
      </c>
      <c r="B20" s="65" t="s">
        <v>54</v>
      </c>
      <c r="C20" s="150" t="s">
        <v>5</v>
      </c>
      <c r="D20" s="43">
        <v>0</v>
      </c>
      <c r="E20" s="43">
        <v>0</v>
      </c>
      <c r="F20" s="43">
        <v>0</v>
      </c>
      <c r="G20" s="44">
        <v>0</v>
      </c>
      <c r="H20" s="6"/>
      <c r="I20" s="6">
        <f>+G22+F22+E22-D22</f>
        <v>2671</v>
      </c>
      <c r="J20" s="6" t="s">
        <v>20</v>
      </c>
      <c r="K20" s="6"/>
      <c r="L20" s="36">
        <f t="shared" si="0"/>
        <v>-2671</v>
      </c>
      <c r="N20" s="9"/>
    </row>
    <row r="21" spans="1:14" ht="12">
      <c r="A21" s="12" t="s">
        <v>55</v>
      </c>
      <c r="B21" s="65" t="s">
        <v>56</v>
      </c>
      <c r="C21" s="150">
        <v>15</v>
      </c>
      <c r="D21" s="43">
        <v>1591562</v>
      </c>
      <c r="E21" s="43">
        <v>1437374</v>
      </c>
      <c r="F21" s="43">
        <v>154188</v>
      </c>
      <c r="G21" s="44">
        <v>0</v>
      </c>
      <c r="H21" s="6"/>
      <c r="I21" s="6"/>
      <c r="J21" s="6"/>
      <c r="K21" s="6"/>
      <c r="L21" s="36">
        <f t="shared" si="0"/>
        <v>0</v>
      </c>
      <c r="N21" s="7"/>
    </row>
    <row r="22" spans="1:14" ht="13.5">
      <c r="A22" s="12" t="s">
        <v>57</v>
      </c>
      <c r="B22" s="65" t="s">
        <v>126</v>
      </c>
      <c r="C22" s="150">
        <v>16</v>
      </c>
      <c r="D22" s="43">
        <v>142555</v>
      </c>
      <c r="E22" s="43">
        <v>102637</v>
      </c>
      <c r="F22" s="43">
        <v>40285</v>
      </c>
      <c r="G22" s="44">
        <v>2304</v>
      </c>
      <c r="H22" s="6"/>
      <c r="I22" s="6">
        <f>+G24+F24+E24-D24</f>
        <v>2671</v>
      </c>
      <c r="J22" s="6" t="s">
        <v>21</v>
      </c>
      <c r="K22" s="6"/>
      <c r="L22" s="36">
        <f t="shared" si="0"/>
        <v>-2671</v>
      </c>
      <c r="N22" s="7"/>
    </row>
    <row r="23" spans="1:14" ht="12">
      <c r="A23" s="12" t="s">
        <v>58</v>
      </c>
      <c r="B23" s="65" t="s">
        <v>59</v>
      </c>
      <c r="C23" s="150">
        <v>17</v>
      </c>
      <c r="D23" s="43">
        <v>160916</v>
      </c>
      <c r="E23" s="43">
        <v>147921</v>
      </c>
      <c r="F23" s="43">
        <v>12995</v>
      </c>
      <c r="G23" s="44">
        <v>0</v>
      </c>
      <c r="H23" s="6"/>
      <c r="I23" s="6">
        <f>+F25+G25</f>
        <v>1571</v>
      </c>
      <c r="J23" s="6"/>
      <c r="K23" s="6"/>
      <c r="L23" s="36"/>
      <c r="N23" s="7"/>
    </row>
    <row r="24" spans="1:14" ht="13.5">
      <c r="A24" s="5" t="s">
        <v>57</v>
      </c>
      <c r="B24" s="48" t="s">
        <v>127</v>
      </c>
      <c r="C24" s="148" t="s">
        <v>6</v>
      </c>
      <c r="D24" s="43">
        <v>785790</v>
      </c>
      <c r="E24" s="43">
        <v>779740</v>
      </c>
      <c r="F24" s="43">
        <v>8150</v>
      </c>
      <c r="G24" s="44">
        <v>571</v>
      </c>
      <c r="H24" s="6"/>
      <c r="I24" s="6">
        <f>+G26+E26</f>
        <v>1100</v>
      </c>
      <c r="J24" s="6"/>
      <c r="K24" s="6"/>
      <c r="L24" s="36"/>
      <c r="N24" s="7"/>
    </row>
    <row r="25" spans="1:14" ht="13.5">
      <c r="A25" s="13" t="s">
        <v>60</v>
      </c>
      <c r="B25" s="68" t="s">
        <v>145</v>
      </c>
      <c r="C25" s="148"/>
      <c r="D25" s="17" t="s">
        <v>140</v>
      </c>
      <c r="E25" s="17" t="s">
        <v>140</v>
      </c>
      <c r="F25" s="43">
        <v>1000</v>
      </c>
      <c r="G25" s="44">
        <v>571</v>
      </c>
      <c r="H25" s="6"/>
      <c r="I25" s="6">
        <f>+F27+E27</f>
        <v>0</v>
      </c>
      <c r="J25" s="6">
        <f>SUM(I23:I25)</f>
        <v>2671</v>
      </c>
      <c r="K25" s="6"/>
      <c r="L25" s="36"/>
      <c r="N25" s="7"/>
    </row>
    <row r="26" spans="1:14" ht="13.5">
      <c r="A26" s="13" t="s">
        <v>61</v>
      </c>
      <c r="B26" s="68" t="s">
        <v>146</v>
      </c>
      <c r="C26" s="148"/>
      <c r="D26" s="17" t="s">
        <v>140</v>
      </c>
      <c r="E26" s="43">
        <v>1100</v>
      </c>
      <c r="F26" s="17" t="s">
        <v>140</v>
      </c>
      <c r="G26" s="44">
        <v>0</v>
      </c>
      <c r="H26" s="6"/>
      <c r="I26" s="34">
        <f>+I20-I22</f>
        <v>0</v>
      </c>
      <c r="J26" s="34">
        <f>+I22-J25</f>
        <v>0</v>
      </c>
      <c r="K26" s="6"/>
      <c r="L26" s="36">
        <f aca="true" t="shared" si="1" ref="L26:L38">+D28-E28-F28-G28</f>
        <v>-2671</v>
      </c>
      <c r="N26" s="9"/>
    </row>
    <row r="27" spans="1:14" ht="25.5">
      <c r="A27" s="13" t="s">
        <v>62</v>
      </c>
      <c r="B27" s="68" t="s">
        <v>147</v>
      </c>
      <c r="C27" s="148"/>
      <c r="D27" s="17" t="s">
        <v>140</v>
      </c>
      <c r="E27" s="43">
        <v>0</v>
      </c>
      <c r="F27" s="43">
        <v>0</v>
      </c>
      <c r="G27" s="40" t="s">
        <v>140</v>
      </c>
      <c r="H27" s="6"/>
      <c r="I27" s="6"/>
      <c r="J27" s="6"/>
      <c r="K27" s="6"/>
      <c r="L27" s="36">
        <f t="shared" si="1"/>
        <v>0</v>
      </c>
      <c r="N27" s="9"/>
    </row>
    <row r="28" spans="1:14" ht="13.5">
      <c r="A28" s="8" t="s">
        <v>63</v>
      </c>
      <c r="B28" s="53" t="s">
        <v>128</v>
      </c>
      <c r="C28" s="146">
        <v>19</v>
      </c>
      <c r="D28" s="43">
        <v>785790</v>
      </c>
      <c r="E28" s="43">
        <v>779740</v>
      </c>
      <c r="F28" s="43">
        <v>8150</v>
      </c>
      <c r="G28" s="44">
        <v>571</v>
      </c>
      <c r="H28" s="6"/>
      <c r="I28" s="6"/>
      <c r="J28" s="6"/>
      <c r="K28" s="6"/>
      <c r="L28" s="36">
        <f t="shared" si="1"/>
        <v>0</v>
      </c>
      <c r="N28" s="9"/>
    </row>
    <row r="29" spans="1:14" ht="24">
      <c r="A29" s="12" t="s">
        <v>64</v>
      </c>
      <c r="B29" s="48" t="s">
        <v>129</v>
      </c>
      <c r="C29" s="148">
        <v>20</v>
      </c>
      <c r="D29" s="43">
        <v>0</v>
      </c>
      <c r="E29" s="43">
        <v>0</v>
      </c>
      <c r="F29" s="43">
        <v>0</v>
      </c>
      <c r="G29" s="44">
        <v>0</v>
      </c>
      <c r="H29" s="6"/>
      <c r="I29" s="6"/>
      <c r="J29" s="6"/>
      <c r="K29" s="6"/>
      <c r="L29" s="36">
        <f t="shared" si="1"/>
        <v>0</v>
      </c>
      <c r="N29" s="7"/>
    </row>
    <row r="30" spans="1:14" ht="24">
      <c r="A30" s="12" t="s">
        <v>65</v>
      </c>
      <c r="B30" s="65" t="s">
        <v>66</v>
      </c>
      <c r="C30" s="150" t="s">
        <v>7</v>
      </c>
      <c r="D30" s="43">
        <v>787411</v>
      </c>
      <c r="E30" s="43">
        <v>612350</v>
      </c>
      <c r="F30" s="43">
        <v>173328</v>
      </c>
      <c r="G30" s="44">
        <v>1733</v>
      </c>
      <c r="H30" s="6"/>
      <c r="I30" s="6"/>
      <c r="J30" s="6"/>
      <c r="K30" s="6"/>
      <c r="L30" s="36">
        <f t="shared" si="1"/>
        <v>0</v>
      </c>
      <c r="N30" s="7"/>
    </row>
    <row r="31" spans="1:14" ht="12">
      <c r="A31" s="12" t="s">
        <v>67</v>
      </c>
      <c r="B31" s="65" t="s">
        <v>68</v>
      </c>
      <c r="C31" s="150">
        <v>22</v>
      </c>
      <c r="D31" s="43">
        <v>915591</v>
      </c>
      <c r="E31" s="43">
        <v>716485</v>
      </c>
      <c r="F31" s="43">
        <v>199106</v>
      </c>
      <c r="G31" s="44">
        <v>0</v>
      </c>
      <c r="H31" s="6"/>
      <c r="I31" s="6"/>
      <c r="J31" s="6"/>
      <c r="K31" s="6"/>
      <c r="L31" s="36">
        <f t="shared" si="1"/>
        <v>0</v>
      </c>
      <c r="N31" s="7"/>
    </row>
    <row r="32" spans="1:14" ht="12">
      <c r="A32" s="5" t="s">
        <v>69</v>
      </c>
      <c r="B32" s="48" t="s">
        <v>70</v>
      </c>
      <c r="C32" s="148" t="s">
        <v>8</v>
      </c>
      <c r="D32" s="43">
        <v>1426532</v>
      </c>
      <c r="E32" s="43">
        <v>134345</v>
      </c>
      <c r="F32" s="43">
        <v>3326</v>
      </c>
      <c r="G32" s="44">
        <v>1288861</v>
      </c>
      <c r="H32" s="6"/>
      <c r="I32" s="6"/>
      <c r="J32" s="6"/>
      <c r="K32" s="6"/>
      <c r="L32" s="36">
        <f t="shared" si="1"/>
        <v>0</v>
      </c>
      <c r="N32" s="7"/>
    </row>
    <row r="33" spans="1:14" ht="12">
      <c r="A33" s="8" t="s">
        <v>71</v>
      </c>
      <c r="B33" s="53" t="s">
        <v>72</v>
      </c>
      <c r="C33" s="146">
        <v>24</v>
      </c>
      <c r="D33" s="43">
        <v>1420081</v>
      </c>
      <c r="E33" s="43">
        <v>131373</v>
      </c>
      <c r="F33" s="43">
        <v>0</v>
      </c>
      <c r="G33" s="44">
        <v>1288708</v>
      </c>
      <c r="H33" s="6"/>
      <c r="I33" s="6">
        <f>+G35+F35+E35-D35</f>
        <v>734535</v>
      </c>
      <c r="J33" s="6" t="s">
        <v>22</v>
      </c>
      <c r="K33" s="6"/>
      <c r="L33" s="36">
        <f t="shared" si="1"/>
        <v>-734535</v>
      </c>
      <c r="N33" s="7"/>
    </row>
    <row r="34" spans="1:14" ht="12">
      <c r="A34" s="5" t="s">
        <v>73</v>
      </c>
      <c r="B34" s="48" t="s">
        <v>74</v>
      </c>
      <c r="C34" s="148">
        <v>25</v>
      </c>
      <c r="D34" s="43">
        <v>6451</v>
      </c>
      <c r="E34" s="43">
        <v>2972</v>
      </c>
      <c r="F34" s="43">
        <v>3326</v>
      </c>
      <c r="G34" s="44">
        <v>153</v>
      </c>
      <c r="H34" s="6"/>
      <c r="I34" s="6"/>
      <c r="J34" s="6"/>
      <c r="K34" s="6"/>
      <c r="L34" s="36">
        <f t="shared" si="1"/>
        <v>0</v>
      </c>
      <c r="N34" s="7"/>
    </row>
    <row r="35" spans="1:14" ht="13.5">
      <c r="A35" s="12" t="s">
        <v>75</v>
      </c>
      <c r="B35" s="65" t="s">
        <v>130</v>
      </c>
      <c r="C35" s="150">
        <v>26</v>
      </c>
      <c r="D35" s="43">
        <v>80504</v>
      </c>
      <c r="E35" s="43">
        <v>124552</v>
      </c>
      <c r="F35" s="43">
        <v>646132</v>
      </c>
      <c r="G35" s="44">
        <v>44355</v>
      </c>
      <c r="H35" s="6"/>
      <c r="I35" s="6"/>
      <c r="J35" s="6"/>
      <c r="K35" s="6"/>
      <c r="L35" s="36">
        <f t="shared" si="1"/>
        <v>0</v>
      </c>
      <c r="N35" s="9"/>
    </row>
    <row r="36" spans="1:14" ht="12">
      <c r="A36" s="12" t="s">
        <v>67</v>
      </c>
      <c r="B36" s="65" t="s">
        <v>168</v>
      </c>
      <c r="C36" s="150">
        <v>27</v>
      </c>
      <c r="D36" s="43">
        <v>0</v>
      </c>
      <c r="E36" s="43">
        <v>0</v>
      </c>
      <c r="F36" s="43">
        <v>0</v>
      </c>
      <c r="G36" s="44">
        <v>0</v>
      </c>
      <c r="H36" s="6"/>
      <c r="I36" s="6"/>
      <c r="J36" s="6"/>
      <c r="K36" s="6"/>
      <c r="L36" s="36">
        <f t="shared" si="1"/>
        <v>0</v>
      </c>
      <c r="N36" s="9"/>
    </row>
    <row r="37" spans="1:14" s="20" customFormat="1" ht="12">
      <c r="A37" s="12" t="s">
        <v>76</v>
      </c>
      <c r="B37" s="65" t="s">
        <v>77</v>
      </c>
      <c r="C37" s="150">
        <v>28</v>
      </c>
      <c r="D37" s="43">
        <v>1354563</v>
      </c>
      <c r="E37" s="43">
        <v>338509</v>
      </c>
      <c r="F37" s="43">
        <v>88990</v>
      </c>
      <c r="G37" s="44">
        <v>927064</v>
      </c>
      <c r="H37" s="19"/>
      <c r="I37" s="6"/>
      <c r="J37" s="6"/>
      <c r="K37" s="19"/>
      <c r="L37" s="36">
        <f t="shared" si="1"/>
        <v>0</v>
      </c>
      <c r="N37" s="21"/>
    </row>
    <row r="38" spans="1:14" ht="24">
      <c r="A38" s="12" t="s">
        <v>119</v>
      </c>
      <c r="B38" s="65" t="s">
        <v>78</v>
      </c>
      <c r="C38" s="150">
        <v>29</v>
      </c>
      <c r="D38" s="43">
        <v>282173</v>
      </c>
      <c r="E38" s="43">
        <v>77674</v>
      </c>
      <c r="F38" s="43">
        <v>5751</v>
      </c>
      <c r="G38" s="44">
        <v>198748</v>
      </c>
      <c r="H38" s="6"/>
      <c r="I38" s="6">
        <f>+G40+F40+E40-D40</f>
        <v>734535</v>
      </c>
      <c r="J38" s="6" t="s">
        <v>23</v>
      </c>
      <c r="K38" s="6"/>
      <c r="L38" s="36">
        <f t="shared" si="1"/>
        <v>-734535</v>
      </c>
      <c r="N38" s="7"/>
    </row>
    <row r="39" spans="1:14" ht="24">
      <c r="A39" s="12" t="s">
        <v>120</v>
      </c>
      <c r="B39" s="65" t="s">
        <v>79</v>
      </c>
      <c r="C39" s="150" t="s">
        <v>9</v>
      </c>
      <c r="D39" s="43">
        <v>1636736</v>
      </c>
      <c r="E39" s="43">
        <v>416183</v>
      </c>
      <c r="F39" s="43">
        <v>94741</v>
      </c>
      <c r="G39" s="44">
        <v>1125812</v>
      </c>
      <c r="H39" s="6"/>
      <c r="I39" s="6">
        <f>+F41+G41</f>
        <v>73546</v>
      </c>
      <c r="J39" s="6"/>
      <c r="K39" s="6"/>
      <c r="L39" s="36"/>
      <c r="N39" s="7"/>
    </row>
    <row r="40" spans="1:14" ht="13.5">
      <c r="A40" s="10" t="s">
        <v>75</v>
      </c>
      <c r="B40" s="58" t="s">
        <v>131</v>
      </c>
      <c r="C40" s="147">
        <v>31</v>
      </c>
      <c r="D40" s="43">
        <v>147806.09090909094</v>
      </c>
      <c r="E40" s="43">
        <v>585847.0909090909</v>
      </c>
      <c r="F40" s="43">
        <v>40068</v>
      </c>
      <c r="G40" s="44">
        <v>256426</v>
      </c>
      <c r="H40" s="6"/>
      <c r="I40" s="6">
        <f>+G42+E42</f>
        <v>634277</v>
      </c>
      <c r="J40" s="6"/>
      <c r="K40" s="6"/>
      <c r="L40" s="36"/>
      <c r="N40" s="7"/>
    </row>
    <row r="41" spans="1:14" ht="13.5">
      <c r="A41" s="13" t="s">
        <v>80</v>
      </c>
      <c r="B41" s="68" t="s">
        <v>145</v>
      </c>
      <c r="C41" s="148"/>
      <c r="D41" s="17" t="s">
        <v>140</v>
      </c>
      <c r="E41" s="17" t="s">
        <v>140</v>
      </c>
      <c r="F41" s="43">
        <v>7450</v>
      </c>
      <c r="G41" s="44">
        <v>66096</v>
      </c>
      <c r="H41" s="6"/>
      <c r="I41" s="6">
        <f>+F43+E43</f>
        <v>26712</v>
      </c>
      <c r="J41" s="6">
        <f>SUM(I39:I41)</f>
        <v>734535</v>
      </c>
      <c r="K41" s="6"/>
      <c r="L41" s="36"/>
      <c r="N41" s="7"/>
    </row>
    <row r="42" spans="1:14" ht="13.5">
      <c r="A42" s="13" t="s">
        <v>81</v>
      </c>
      <c r="B42" s="68" t="s">
        <v>146</v>
      </c>
      <c r="C42" s="148"/>
      <c r="D42" s="17" t="s">
        <v>140</v>
      </c>
      <c r="E42" s="43">
        <v>444024</v>
      </c>
      <c r="F42" s="17" t="s">
        <v>140</v>
      </c>
      <c r="G42" s="44">
        <v>190253</v>
      </c>
      <c r="H42" s="6"/>
      <c r="I42" s="34">
        <f>+I33-I38</f>
        <v>0</v>
      </c>
      <c r="J42" s="34">
        <f>+I38-J41</f>
        <v>0</v>
      </c>
      <c r="K42" s="6"/>
      <c r="L42" s="36">
        <f>+D44-E44-F44-G44</f>
        <v>0</v>
      </c>
      <c r="N42" s="7"/>
    </row>
    <row r="43" spans="1:14" ht="25.5">
      <c r="A43" s="13" t="s">
        <v>82</v>
      </c>
      <c r="B43" s="68" t="s">
        <v>147</v>
      </c>
      <c r="C43" s="148"/>
      <c r="D43" s="17" t="s">
        <v>140</v>
      </c>
      <c r="E43" s="43">
        <v>26547</v>
      </c>
      <c r="F43" s="43">
        <v>165</v>
      </c>
      <c r="G43" s="40" t="s">
        <v>140</v>
      </c>
      <c r="H43" s="6"/>
      <c r="I43" s="6"/>
      <c r="J43" s="6"/>
      <c r="K43" s="6"/>
      <c r="L43" s="36">
        <f>+D45-E45-F45-G45</f>
        <v>0</v>
      </c>
      <c r="N43" s="9"/>
    </row>
    <row r="44" spans="1:14" ht="24">
      <c r="A44" s="12" t="s">
        <v>83</v>
      </c>
      <c r="B44" s="65" t="s">
        <v>84</v>
      </c>
      <c r="C44" s="150" t="s">
        <v>10</v>
      </c>
      <c r="D44" s="43">
        <v>1707668.9090909092</v>
      </c>
      <c r="E44" s="43">
        <v>663375.9090909091</v>
      </c>
      <c r="F44" s="43">
        <v>892834</v>
      </c>
      <c r="G44" s="44">
        <v>151459</v>
      </c>
      <c r="H44" s="6"/>
      <c r="I44" s="6"/>
      <c r="J44" s="6"/>
      <c r="K44" s="6"/>
      <c r="L44" s="36">
        <f>+D46-E46-F46-G46</f>
        <v>0</v>
      </c>
      <c r="N44" s="9"/>
    </row>
    <row r="45" spans="1:14" ht="12">
      <c r="A45" s="5" t="s">
        <v>85</v>
      </c>
      <c r="B45" s="48" t="s">
        <v>86</v>
      </c>
      <c r="C45" s="148" t="s">
        <v>11</v>
      </c>
      <c r="D45" s="43">
        <v>2202058</v>
      </c>
      <c r="E45" s="43">
        <v>1059735</v>
      </c>
      <c r="F45" s="43">
        <v>904022</v>
      </c>
      <c r="G45" s="44">
        <v>238301</v>
      </c>
      <c r="H45" s="6"/>
      <c r="I45" s="6"/>
      <c r="J45" s="6"/>
      <c r="K45" s="6"/>
      <c r="L45" s="36">
        <f>+D47-E47-F47-G47</f>
        <v>0</v>
      </c>
      <c r="N45" s="9"/>
    </row>
    <row r="46" spans="1:14" ht="12">
      <c r="A46" s="8" t="s">
        <v>87</v>
      </c>
      <c r="B46" s="53" t="s">
        <v>88</v>
      </c>
      <c r="C46" s="146">
        <v>34</v>
      </c>
      <c r="D46" s="43">
        <v>1171436</v>
      </c>
      <c r="E46" s="43">
        <v>316267</v>
      </c>
      <c r="F46" s="43">
        <v>656421</v>
      </c>
      <c r="G46" s="44">
        <v>198748</v>
      </c>
      <c r="H46" s="6"/>
      <c r="I46" s="6"/>
      <c r="J46" s="6"/>
      <c r="K46" s="6"/>
      <c r="L46" s="36"/>
      <c r="N46" s="7"/>
    </row>
    <row r="47" spans="1:14" ht="12">
      <c r="A47" s="5" t="s">
        <v>89</v>
      </c>
      <c r="B47" s="48" t="s">
        <v>90</v>
      </c>
      <c r="C47" s="148">
        <v>35</v>
      </c>
      <c r="D47" s="43">
        <v>1030622</v>
      </c>
      <c r="E47" s="43">
        <v>743468</v>
      </c>
      <c r="F47" s="43">
        <v>247601</v>
      </c>
      <c r="G47" s="44">
        <v>39553</v>
      </c>
      <c r="H47" s="35"/>
      <c r="I47" s="6"/>
      <c r="J47" s="6"/>
      <c r="K47" s="6"/>
      <c r="L47" s="36">
        <f aca="true" t="shared" si="2" ref="L47:L52">+D49-E49-F49-G49</f>
        <v>1.1641532182693481E-10</v>
      </c>
      <c r="N47" s="9"/>
    </row>
    <row r="48" spans="1:14" ht="12">
      <c r="A48" s="12" t="s">
        <v>91</v>
      </c>
      <c r="B48" s="65" t="s">
        <v>92</v>
      </c>
      <c r="C48" s="150">
        <v>36</v>
      </c>
      <c r="D48" s="17" t="s">
        <v>140</v>
      </c>
      <c r="E48" s="17" t="s">
        <v>140</v>
      </c>
      <c r="F48" s="17" t="s">
        <v>140</v>
      </c>
      <c r="G48" s="40" t="s">
        <v>140</v>
      </c>
      <c r="H48" s="6"/>
      <c r="I48" s="6"/>
      <c r="J48" s="6"/>
      <c r="K48" s="6"/>
      <c r="L48" s="36">
        <f t="shared" si="2"/>
        <v>1.1641532182693481E-10</v>
      </c>
      <c r="N48" s="9"/>
    </row>
    <row r="49" spans="1:14" ht="12">
      <c r="A49" s="12" t="s">
        <v>93</v>
      </c>
      <c r="B49" s="65" t="s">
        <v>94</v>
      </c>
      <c r="C49" s="150" t="s">
        <v>12</v>
      </c>
      <c r="D49" s="43">
        <v>-51364.090909090824</v>
      </c>
      <c r="E49" s="43">
        <v>-82305.09090909094</v>
      </c>
      <c r="F49" s="43">
        <v>115591</v>
      </c>
      <c r="G49" s="44">
        <v>-84650</v>
      </c>
      <c r="H49" s="6"/>
      <c r="I49" s="6">
        <f>+G51+F51+E51-D51</f>
        <v>109065</v>
      </c>
      <c r="J49" s="6" t="s">
        <v>25</v>
      </c>
      <c r="K49" s="6"/>
      <c r="L49" s="36">
        <f t="shared" si="2"/>
        <v>-109065</v>
      </c>
      <c r="N49" s="9"/>
    </row>
    <row r="50" spans="1:14" ht="12">
      <c r="A50" s="12" t="s">
        <v>95</v>
      </c>
      <c r="B50" s="65" t="s">
        <v>96</v>
      </c>
      <c r="C50" s="150" t="s">
        <v>13</v>
      </c>
      <c r="D50" s="43">
        <v>-494389.0909090908</v>
      </c>
      <c r="E50" s="43">
        <v>-396359.09090909094</v>
      </c>
      <c r="F50" s="43">
        <v>-11188</v>
      </c>
      <c r="G50" s="44">
        <v>-86842</v>
      </c>
      <c r="H50" s="6"/>
      <c r="I50" s="6"/>
      <c r="J50" s="6"/>
      <c r="K50" s="6"/>
      <c r="L50" s="36">
        <f t="shared" si="2"/>
        <v>0</v>
      </c>
      <c r="N50" s="7"/>
    </row>
    <row r="51" spans="1:14" ht="13.5">
      <c r="A51" s="5" t="s">
        <v>97</v>
      </c>
      <c r="B51" s="48" t="s">
        <v>132</v>
      </c>
      <c r="C51" s="148" t="s">
        <v>14</v>
      </c>
      <c r="D51" s="43">
        <v>41357</v>
      </c>
      <c r="E51" s="43">
        <v>19848</v>
      </c>
      <c r="F51" s="43">
        <v>75574</v>
      </c>
      <c r="G51" s="44">
        <v>55000</v>
      </c>
      <c r="H51" s="6"/>
      <c r="K51" s="6"/>
      <c r="L51" s="36">
        <f t="shared" si="2"/>
        <v>-109065</v>
      </c>
      <c r="N51" s="9"/>
    </row>
    <row r="52" spans="1:14" ht="13.5">
      <c r="A52" s="8" t="s">
        <v>98</v>
      </c>
      <c r="B52" s="53" t="s">
        <v>133</v>
      </c>
      <c r="C52" s="146">
        <v>40</v>
      </c>
      <c r="D52" s="43">
        <v>5942</v>
      </c>
      <c r="E52" s="43">
        <v>3826</v>
      </c>
      <c r="F52" s="43">
        <v>2116</v>
      </c>
      <c r="G52" s="44">
        <v>0</v>
      </c>
      <c r="H52" s="6"/>
      <c r="I52" s="6">
        <f>+G54+F54+E54-D54</f>
        <v>109064.99999999994</v>
      </c>
      <c r="J52" s="6" t="s">
        <v>24</v>
      </c>
      <c r="K52" s="6"/>
      <c r="L52" s="36">
        <f t="shared" si="2"/>
        <v>-109064.99999999994</v>
      </c>
      <c r="N52" s="7"/>
    </row>
    <row r="53" spans="1:14" ht="13.5">
      <c r="A53" s="5" t="s">
        <v>99</v>
      </c>
      <c r="B53" s="48" t="s">
        <v>148</v>
      </c>
      <c r="C53" s="148">
        <v>41</v>
      </c>
      <c r="D53" s="43">
        <v>35415</v>
      </c>
      <c r="E53" s="43">
        <v>16022</v>
      </c>
      <c r="F53" s="43">
        <v>73458</v>
      </c>
      <c r="G53" s="44">
        <v>55000</v>
      </c>
      <c r="H53" s="6"/>
      <c r="I53" s="6">
        <f>+F55+G55</f>
        <v>1825</v>
      </c>
      <c r="J53" s="6"/>
      <c r="K53" s="6"/>
      <c r="L53" s="36"/>
      <c r="N53" s="7"/>
    </row>
    <row r="54" spans="1:14" ht="13.5">
      <c r="A54" s="10" t="s">
        <v>100</v>
      </c>
      <c r="B54" s="58" t="s">
        <v>152</v>
      </c>
      <c r="C54" s="147">
        <v>42</v>
      </c>
      <c r="D54" s="43">
        <v>485285.7</v>
      </c>
      <c r="E54" s="43">
        <v>540780.7</v>
      </c>
      <c r="F54" s="43">
        <v>51584</v>
      </c>
      <c r="G54" s="44">
        <v>1986</v>
      </c>
      <c r="H54" s="6"/>
      <c r="I54" s="6">
        <f>+G56+E56</f>
        <v>52240</v>
      </c>
      <c r="J54" s="6"/>
      <c r="K54" s="6"/>
      <c r="L54" s="36"/>
      <c r="N54" s="7"/>
    </row>
    <row r="55" spans="1:14" ht="13.5">
      <c r="A55" s="13" t="s">
        <v>101</v>
      </c>
      <c r="B55" s="68" t="s">
        <v>145</v>
      </c>
      <c r="C55" s="148"/>
      <c r="D55" s="17" t="s">
        <v>140</v>
      </c>
      <c r="E55" s="17" t="s">
        <v>140</v>
      </c>
      <c r="F55" s="43">
        <v>1586</v>
      </c>
      <c r="G55" s="44">
        <v>239</v>
      </c>
      <c r="H55" s="6"/>
      <c r="I55" s="6">
        <f>+F57+E57</f>
        <v>55000</v>
      </c>
      <c r="J55" s="6">
        <f>SUM(I53:I55)</f>
        <v>109065</v>
      </c>
      <c r="K55" s="6">
        <f>+J55-I49</f>
        <v>0</v>
      </c>
      <c r="L55" s="36"/>
      <c r="N55" s="7"/>
    </row>
    <row r="56" spans="1:14" ht="13.5">
      <c r="A56" s="13" t="s">
        <v>102</v>
      </c>
      <c r="B56" s="68" t="s">
        <v>146</v>
      </c>
      <c r="C56" s="148"/>
      <c r="D56" s="17" t="s">
        <v>140</v>
      </c>
      <c r="E56" s="43">
        <v>50497</v>
      </c>
      <c r="F56" s="17" t="s">
        <v>140</v>
      </c>
      <c r="G56" s="44">
        <v>1743</v>
      </c>
      <c r="H56" s="6"/>
      <c r="I56" s="34">
        <f>+I49-I52</f>
        <v>0</v>
      </c>
      <c r="J56" s="34">
        <f>+I52-J55</f>
        <v>0</v>
      </c>
      <c r="K56" s="6"/>
      <c r="L56" s="36">
        <f aca="true" t="shared" si="3" ref="L56:L63">+D58-E58-F58-G58</f>
        <v>0</v>
      </c>
      <c r="N56" s="9"/>
    </row>
    <row r="57" spans="1:14" ht="25.5">
      <c r="A57" s="13" t="s">
        <v>103</v>
      </c>
      <c r="B57" s="68" t="s">
        <v>147</v>
      </c>
      <c r="C57" s="148"/>
      <c r="D57" s="17" t="s">
        <v>140</v>
      </c>
      <c r="E57" s="43">
        <v>54989</v>
      </c>
      <c r="F57" s="43">
        <v>11</v>
      </c>
      <c r="G57" s="40" t="s">
        <v>140</v>
      </c>
      <c r="H57" s="6"/>
      <c r="I57" s="6"/>
      <c r="J57" s="6"/>
      <c r="K57" s="6"/>
      <c r="L57" s="36">
        <f t="shared" si="3"/>
        <v>0</v>
      </c>
      <c r="N57" s="9"/>
    </row>
    <row r="58" spans="1:14" ht="12">
      <c r="A58" s="14" t="s">
        <v>104</v>
      </c>
      <c r="B58" s="72" t="s">
        <v>105</v>
      </c>
      <c r="C58" s="151" t="s">
        <v>15</v>
      </c>
      <c r="D58" s="43">
        <v>341557</v>
      </c>
      <c r="E58" s="43">
        <v>141588</v>
      </c>
      <c r="F58" s="43">
        <v>194398</v>
      </c>
      <c r="G58" s="44">
        <v>5571</v>
      </c>
      <c r="H58" s="6"/>
      <c r="I58" s="6"/>
      <c r="J58" s="6"/>
      <c r="K58" s="6"/>
      <c r="L58" s="36">
        <f t="shared" si="3"/>
        <v>0</v>
      </c>
      <c r="N58" s="9"/>
    </row>
    <row r="59" spans="1:14" ht="12">
      <c r="A59" s="8" t="s">
        <v>106</v>
      </c>
      <c r="B59" s="53" t="s">
        <v>107</v>
      </c>
      <c r="C59" s="146">
        <v>44</v>
      </c>
      <c r="D59" s="43">
        <v>342149</v>
      </c>
      <c r="E59" s="43">
        <v>142180</v>
      </c>
      <c r="F59" s="43">
        <v>194398</v>
      </c>
      <c r="G59" s="44">
        <v>5571</v>
      </c>
      <c r="H59" s="6"/>
      <c r="I59" s="6"/>
      <c r="J59" s="6"/>
      <c r="K59" s="6"/>
      <c r="L59" s="36">
        <f t="shared" si="3"/>
        <v>0</v>
      </c>
      <c r="N59" s="7"/>
    </row>
    <row r="60" spans="1:14" s="20" customFormat="1" ht="24">
      <c r="A60" s="15" t="s">
        <v>108</v>
      </c>
      <c r="B60" s="75" t="s">
        <v>109</v>
      </c>
      <c r="C60" s="142">
        <v>45</v>
      </c>
      <c r="D60" s="43">
        <v>-592</v>
      </c>
      <c r="E60" s="43">
        <v>-592</v>
      </c>
      <c r="F60" s="43">
        <v>0</v>
      </c>
      <c r="G60" s="44">
        <v>0</v>
      </c>
      <c r="H60" s="19"/>
      <c r="I60" s="19"/>
      <c r="J60" s="19"/>
      <c r="K60" s="19"/>
      <c r="L60" s="36">
        <f t="shared" si="3"/>
        <v>0</v>
      </c>
      <c r="N60" s="22"/>
    </row>
    <row r="61" spans="1:14" ht="24">
      <c r="A61" s="5" t="s">
        <v>123</v>
      </c>
      <c r="B61" s="48" t="s">
        <v>110</v>
      </c>
      <c r="C61" s="148">
        <v>46</v>
      </c>
      <c r="D61" s="43">
        <v>-10867</v>
      </c>
      <c r="E61" s="43">
        <v>934</v>
      </c>
      <c r="F61" s="43">
        <v>-11801</v>
      </c>
      <c r="G61" s="44">
        <v>0</v>
      </c>
      <c r="H61" s="6"/>
      <c r="I61" s="6"/>
      <c r="J61" s="6"/>
      <c r="K61" s="6"/>
      <c r="L61" s="36">
        <f t="shared" si="3"/>
        <v>1.1641532182693481E-10</v>
      </c>
      <c r="N61" s="9"/>
    </row>
    <row r="62" spans="1:14" ht="24">
      <c r="A62" s="12" t="s">
        <v>111</v>
      </c>
      <c r="B62" s="65" t="s">
        <v>112</v>
      </c>
      <c r="C62" s="150" t="s">
        <v>16</v>
      </c>
      <c r="D62" s="43">
        <v>330690</v>
      </c>
      <c r="E62" s="43">
        <v>142522</v>
      </c>
      <c r="F62" s="43">
        <v>182597</v>
      </c>
      <c r="G62" s="44">
        <v>5571</v>
      </c>
      <c r="H62" s="6"/>
      <c r="I62" s="6"/>
      <c r="J62" s="6"/>
      <c r="K62" s="6"/>
      <c r="L62" s="36">
        <f t="shared" si="3"/>
        <v>-846271</v>
      </c>
      <c r="N62" s="9"/>
    </row>
    <row r="63" spans="1:14" ht="12">
      <c r="A63" s="24" t="s">
        <v>113</v>
      </c>
      <c r="B63" s="78" t="s">
        <v>114</v>
      </c>
      <c r="C63" s="147" t="s">
        <v>17</v>
      </c>
      <c r="D63" s="43">
        <v>-825982.7909090908</v>
      </c>
      <c r="E63" s="43">
        <v>-745759.7909090909</v>
      </c>
      <c r="F63" s="43">
        <v>-43016</v>
      </c>
      <c r="G63" s="44">
        <v>-37207</v>
      </c>
      <c r="H63" s="6"/>
      <c r="I63" s="6"/>
      <c r="J63" s="6"/>
      <c r="K63" s="6"/>
      <c r="L63" s="36">
        <f t="shared" si="3"/>
        <v>-846271</v>
      </c>
      <c r="N63" s="9"/>
    </row>
    <row r="64" spans="1:14" ht="36">
      <c r="A64" s="24" t="s">
        <v>115</v>
      </c>
      <c r="B64" s="65" t="s">
        <v>116</v>
      </c>
      <c r="C64" s="150" t="s">
        <v>18</v>
      </c>
      <c r="D64" s="43">
        <v>5330562.790909091</v>
      </c>
      <c r="E64" s="43">
        <v>3437888.790909091</v>
      </c>
      <c r="F64" s="43">
        <v>1310684</v>
      </c>
      <c r="G64" s="44">
        <v>1428261</v>
      </c>
      <c r="H64" s="6"/>
      <c r="I64" s="6"/>
      <c r="J64" s="6"/>
      <c r="K64" s="6"/>
      <c r="L64" s="36">
        <f>+D66-E66-F66-G66</f>
        <v>-2671</v>
      </c>
      <c r="N64" s="9"/>
    </row>
    <row r="65" spans="1:14" ht="24">
      <c r="A65" s="24" t="s">
        <v>117</v>
      </c>
      <c r="B65" s="65" t="s">
        <v>118</v>
      </c>
      <c r="C65" s="150" t="s">
        <v>19</v>
      </c>
      <c r="D65" s="43">
        <v>4504580</v>
      </c>
      <c r="E65" s="43">
        <v>2692129</v>
      </c>
      <c r="F65" s="43">
        <v>1267668</v>
      </c>
      <c r="G65" s="44">
        <v>1391054</v>
      </c>
      <c r="H65" s="6"/>
      <c r="I65" s="6"/>
      <c r="J65" s="6"/>
      <c r="K65" s="6"/>
      <c r="L65" s="36">
        <f>+D67-E67-F67-G67</f>
        <v>0</v>
      </c>
      <c r="N65" s="9"/>
    </row>
    <row r="66" spans="1:12" ht="27">
      <c r="A66" s="25" t="s">
        <v>124</v>
      </c>
      <c r="B66" s="81" t="s">
        <v>149</v>
      </c>
      <c r="C66" s="143">
        <v>51</v>
      </c>
      <c r="D66" s="43">
        <v>785790</v>
      </c>
      <c r="E66" s="43">
        <v>779740</v>
      </c>
      <c r="F66" s="43">
        <v>8150</v>
      </c>
      <c r="G66" s="44">
        <v>571</v>
      </c>
      <c r="H66" s="4"/>
      <c r="I66" s="4"/>
      <c r="J66" s="4"/>
      <c r="K66" s="4"/>
      <c r="L66" s="36">
        <f>+D68-E68-F68-G68</f>
        <v>0</v>
      </c>
    </row>
    <row r="67" spans="1:7" ht="26.25" thickBot="1">
      <c r="A67" s="26" t="s">
        <v>125</v>
      </c>
      <c r="B67" s="83" t="s">
        <v>150</v>
      </c>
      <c r="C67" s="152">
        <v>52</v>
      </c>
      <c r="D67" s="45">
        <v>-825982.7909090909</v>
      </c>
      <c r="E67" s="45">
        <v>-745759.7909090909</v>
      </c>
      <c r="F67" s="45">
        <v>-43016</v>
      </c>
      <c r="G67" s="46">
        <v>-37207</v>
      </c>
    </row>
    <row r="68" spans="3:7" ht="12">
      <c r="C68" s="16"/>
      <c r="D68" s="16"/>
      <c r="E68" s="23"/>
      <c r="F68" s="16"/>
      <c r="G68" s="16"/>
    </row>
    <row r="69" spans="1:7" ht="12">
      <c r="A69" s="3" t="s">
        <v>153</v>
      </c>
      <c r="D69" s="16"/>
      <c r="E69" s="23"/>
      <c r="F69" s="16"/>
      <c r="G69" s="16"/>
    </row>
    <row r="70" spans="1:7" ht="12">
      <c r="A70" s="3" t="s">
        <v>154</v>
      </c>
      <c r="D70" s="16"/>
      <c r="E70" s="23"/>
      <c r="F70" s="16"/>
      <c r="G70" s="16"/>
    </row>
    <row r="71" spans="4:7" ht="11.25" customHeight="1">
      <c r="D71" s="16"/>
      <c r="E71" s="23"/>
      <c r="F71" s="16"/>
      <c r="G71" s="16"/>
    </row>
    <row r="72" spans="1:7" ht="12">
      <c r="A72" s="135" t="s">
        <v>166</v>
      </c>
      <c r="D72" s="18"/>
      <c r="E72" s="18"/>
      <c r="F72" s="18"/>
      <c r="G72" s="18"/>
    </row>
    <row r="73" spans="1:6" ht="12.75">
      <c r="A73" s="164"/>
      <c r="B73" s="165"/>
      <c r="C73" s="165"/>
      <c r="D73" s="165"/>
      <c r="E73" s="165"/>
      <c r="F73" s="165"/>
    </row>
    <row r="74" spans="4:7" ht="12">
      <c r="D74" s="23"/>
      <c r="E74" s="23"/>
      <c r="F74" s="23"/>
      <c r="G74" s="23"/>
    </row>
    <row r="75" spans="3:5" ht="12">
      <c r="C75" s="33"/>
      <c r="D75" s="32"/>
      <c r="E75" s="16"/>
    </row>
    <row r="76" spans="3:5" ht="12">
      <c r="C76" s="33"/>
      <c r="D76" s="128"/>
      <c r="E76" s="16"/>
    </row>
    <row r="77" ht="12">
      <c r="E77" s="16"/>
    </row>
    <row r="78" spans="4:7" ht="12">
      <c r="D78" s="32"/>
      <c r="E78" s="32"/>
      <c r="F78" s="32"/>
      <c r="G78" s="32"/>
    </row>
    <row r="79" spans="3:5" ht="12">
      <c r="C79" s="33"/>
      <c r="D79" s="32"/>
      <c r="E79" s="16"/>
    </row>
    <row r="80" spans="3:5" ht="12">
      <c r="C80" s="33"/>
      <c r="D80" s="32"/>
      <c r="E80" s="16"/>
    </row>
    <row r="81" spans="3:5" ht="12">
      <c r="C81" s="33"/>
      <c r="D81" s="32"/>
      <c r="E81" s="16"/>
    </row>
    <row r="82" ht="12">
      <c r="E82" s="16"/>
    </row>
    <row r="83" ht="12">
      <c r="E83" s="16"/>
    </row>
    <row r="84" ht="12">
      <c r="E84" s="16"/>
    </row>
    <row r="85" ht="12">
      <c r="E85" s="16"/>
    </row>
    <row r="88" ht="12.75" thickBot="1">
      <c r="B88" s="153"/>
    </row>
  </sheetData>
  <mergeCells count="9">
    <mergeCell ref="A1:G1"/>
    <mergeCell ref="G4:G5"/>
    <mergeCell ref="E3:G3"/>
    <mergeCell ref="A73:F73"/>
    <mergeCell ref="A3:C3"/>
    <mergeCell ref="A4:C5"/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 REVELIN</dc:creator>
  <cp:keywords/>
  <dc:description/>
  <cp:lastModifiedBy>Kondora Szilárd</cp:lastModifiedBy>
  <cp:lastPrinted>2007-04-19T14:31:38Z</cp:lastPrinted>
  <dcterms:created xsi:type="dcterms:W3CDTF">2004-01-28T16:22:04Z</dcterms:created>
  <dcterms:modified xsi:type="dcterms:W3CDTF">2007-04-20T08:57:01Z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